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colleenfortier/Google Drive/4 - GROUPS/BGSA Finances/"/>
    </mc:Choice>
  </mc:AlternateContent>
  <bookViews>
    <workbookView xWindow="5560" yWindow="460" windowWidth="22740" windowHeight="15460" tabRatio="500" activeTab="1"/>
  </bookViews>
  <sheets>
    <sheet name="2017-2018 Budget" sheetId="1" r:id="rId1"/>
    <sheet name="2016-2017 Actual Expenses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" l="1"/>
  <c r="C39" i="1"/>
  <c r="B39" i="1"/>
  <c r="D58" i="1"/>
  <c r="D52" i="1"/>
  <c r="D48" i="1"/>
  <c r="D44" i="1"/>
  <c r="D39" i="1"/>
  <c r="C29" i="1"/>
  <c r="B29" i="1"/>
  <c r="D29" i="1"/>
  <c r="D23" i="1"/>
  <c r="D16" i="1"/>
  <c r="C58" i="1"/>
  <c r="C23" i="1"/>
  <c r="C6" i="1"/>
  <c r="C44" i="1"/>
  <c r="C60" i="1"/>
  <c r="B58" i="1"/>
  <c r="B23" i="1"/>
  <c r="B16" i="1"/>
  <c r="B6" i="1"/>
  <c r="B60" i="1"/>
  <c r="C33" i="1"/>
  <c r="F60" i="2"/>
  <c r="F39" i="2"/>
  <c r="F62" i="2"/>
  <c r="F65" i="2"/>
  <c r="F56" i="2"/>
  <c r="D64" i="2"/>
  <c r="C64" i="2"/>
  <c r="F48" i="2"/>
  <c r="E48" i="2"/>
  <c r="G48" i="2"/>
  <c r="F32" i="2"/>
  <c r="C25" i="2"/>
  <c r="D60" i="1"/>
  <c r="F18" i="2"/>
  <c r="F7" i="2"/>
  <c r="C7" i="2"/>
  <c r="C11" i="2"/>
  <c r="C18" i="2"/>
  <c r="C32" i="2"/>
  <c r="C39" i="2"/>
  <c r="C43" i="2"/>
  <c r="C62" i="2"/>
  <c r="D7" i="2"/>
  <c r="D11" i="2"/>
  <c r="D18" i="2"/>
  <c r="D25" i="2"/>
  <c r="D32" i="2"/>
  <c r="D39" i="2"/>
  <c r="D43" i="2"/>
  <c r="D62" i="2"/>
  <c r="E7" i="2"/>
  <c r="E11" i="2"/>
  <c r="E18" i="2"/>
  <c r="E25" i="2"/>
  <c r="E32" i="2"/>
  <c r="E39" i="2"/>
  <c r="E43" i="2"/>
  <c r="E52" i="2"/>
  <c r="E56" i="2"/>
  <c r="E62" i="2"/>
  <c r="E65" i="2"/>
  <c r="F52" i="2"/>
  <c r="F25" i="2"/>
  <c r="G65" i="2"/>
  <c r="G62" i="2"/>
  <c r="G56" i="2"/>
  <c r="G52" i="2"/>
  <c r="G43" i="2"/>
  <c r="G39" i="2"/>
  <c r="G32" i="2"/>
  <c r="G25" i="2"/>
  <c r="G18" i="2"/>
  <c r="G11" i="2"/>
  <c r="G7" i="2"/>
  <c r="D6" i="1"/>
</calcChain>
</file>

<file path=xl/comments1.xml><?xml version="1.0" encoding="utf-8"?>
<comments xmlns="http://schemas.openxmlformats.org/spreadsheetml/2006/main">
  <authors>
    <author>Jessica Haines</author>
  </authors>
  <commentList>
    <comment ref="B4" authorId="0">
      <text>
        <r>
          <rPr>
            <b/>
            <sz val="9"/>
            <color indexed="81"/>
            <rFont val="Arial"/>
            <family val="2"/>
          </rPr>
          <t>Jessica Haines:</t>
        </r>
        <r>
          <rPr>
            <sz val="9"/>
            <color indexed="81"/>
            <rFont val="Arial"/>
            <family val="2"/>
          </rPr>
          <t xml:space="preserve">
ie. Was this expense something that was itemized in the original budget?</t>
        </r>
      </text>
    </comment>
  </commentList>
</comments>
</file>

<file path=xl/sharedStrings.xml><?xml version="1.0" encoding="utf-8"?>
<sst xmlns="http://schemas.openxmlformats.org/spreadsheetml/2006/main" count="172" uniqueCount="80">
  <si>
    <t>Expenses</t>
  </si>
  <si>
    <t>Income</t>
  </si>
  <si>
    <t>BGSA SNACK STATION</t>
  </si>
  <si>
    <t>TOTAL</t>
  </si>
  <si>
    <t>EXTERNAL FUNDING</t>
  </si>
  <si>
    <t>GSA</t>
  </si>
  <si>
    <t>EVENTS</t>
  </si>
  <si>
    <t>Meetings</t>
  </si>
  <si>
    <t>Annual BGSA General Meeting</t>
  </si>
  <si>
    <t xml:space="preserve">End-Of-Year General Meeting </t>
  </si>
  <si>
    <t xml:space="preserve">BGSA BBQ Fundraiser </t>
  </si>
  <si>
    <t>Halloween Party</t>
  </si>
  <si>
    <t>Tickets</t>
  </si>
  <si>
    <t>Venue Rental</t>
  </si>
  <si>
    <t>Decorations</t>
  </si>
  <si>
    <t>Prizes</t>
  </si>
  <si>
    <t>Workshops</t>
  </si>
  <si>
    <t>Candidacy (Pizza &amp; Pop)</t>
  </si>
  <si>
    <t>Writing (Pizza &amp; Pop)</t>
  </si>
  <si>
    <t>Student Job Fair</t>
  </si>
  <si>
    <t>(Funding covered by Department)</t>
  </si>
  <si>
    <t>Covered</t>
  </si>
  <si>
    <t>RE Peters Conference</t>
  </si>
  <si>
    <t>Curling Bonspeil</t>
  </si>
  <si>
    <t>Curling Rink Rental</t>
  </si>
  <si>
    <t>GRAND TOTAL</t>
  </si>
  <si>
    <t>Difference With Budget</t>
  </si>
  <si>
    <t>Profit/Loss</t>
  </si>
  <si>
    <t>Comments</t>
  </si>
  <si>
    <t>In original Budget?</t>
  </si>
  <si>
    <t>Y</t>
  </si>
  <si>
    <t>Loss</t>
  </si>
  <si>
    <t>Profit</t>
  </si>
  <si>
    <t>N</t>
  </si>
  <si>
    <t>Winter Gala</t>
  </si>
  <si>
    <t>Neither</t>
  </si>
  <si>
    <t>Did not hold this event</t>
  </si>
  <si>
    <t>FISCAL RUNNING BALANCE</t>
  </si>
  <si>
    <t>2016-2017 Budget Projection</t>
  </si>
  <si>
    <t>Extra deposit unknown</t>
  </si>
  <si>
    <t>IDP (Pizza &amp; Pop)</t>
  </si>
  <si>
    <t>Trivia Guy, Prizes included</t>
  </si>
  <si>
    <t>Profits from food sales</t>
  </si>
  <si>
    <t>Propane</t>
  </si>
  <si>
    <t>BBQ Site Booking/rental</t>
  </si>
  <si>
    <t>Food and plates/cutlery</t>
  </si>
  <si>
    <r>
      <t>Ticket</t>
    </r>
    <r>
      <rPr>
        <sz val="12"/>
        <rFont val="Calibri"/>
        <family val="2"/>
        <scheme val="minor"/>
      </rPr>
      <t xml:space="preserve"> Sales, Venue, Food</t>
    </r>
  </si>
  <si>
    <r>
      <t>Net Gain/</t>
    </r>
    <r>
      <rPr>
        <b/>
        <u/>
        <sz val="12"/>
        <color indexed="10"/>
        <rFont val="Calibri"/>
        <family val="2"/>
      </rPr>
      <t>Loss</t>
    </r>
  </si>
  <si>
    <t>Team Fees ($100 per team, 10 teams)</t>
  </si>
  <si>
    <t>Team Fees ($50 per team, minimum 4 teams)</t>
  </si>
  <si>
    <t>No costs associated</t>
  </si>
  <si>
    <t>2016-2017 Actual Expenses</t>
  </si>
  <si>
    <r>
      <t>Net Gain/</t>
    </r>
    <r>
      <rPr>
        <b/>
        <u/>
        <sz val="12"/>
        <color indexed="10"/>
        <rFont val="Arial"/>
        <family val="2"/>
      </rPr>
      <t>Loss</t>
    </r>
  </si>
  <si>
    <t>Event not held last year</t>
  </si>
  <si>
    <t>Event was hosted at Devaney's for free, no itemized receipts for prizes</t>
  </si>
  <si>
    <t>Gifts for speakers</t>
  </si>
  <si>
    <t>Event not held for the last two years</t>
  </si>
  <si>
    <t>(Funding covered by Department &amp; Grants)</t>
  </si>
  <si>
    <t>Trivia Nights</t>
  </si>
  <si>
    <t>Students self-ran 2 trivia nights, all expenses covered by $2 tickets</t>
  </si>
  <si>
    <t>These costs were handled through the BGSA Account, all other costs went through the department</t>
  </si>
  <si>
    <t>Department has decided to cover these events going forward, but a small gift of appreciation was bought for the writing workshop speakers</t>
  </si>
  <si>
    <t>2017-2018 Budget Projection</t>
  </si>
  <si>
    <t>If the snack room is kept better stocked, I think we can be more profitable this year</t>
  </si>
  <si>
    <t>*This has already been recieved and deposited, although it was larger than previous years</t>
  </si>
  <si>
    <t>This event wasn't held last year, so it's difficult to say what costs will be</t>
  </si>
  <si>
    <t>Department has agreed to cover workshop costs, but gifts may be purchased as thanks</t>
  </si>
  <si>
    <t>Team Fees ($2 tickets)</t>
  </si>
  <si>
    <t>There may be some funds through the account, depending on the type of cheques recieved, but overall net cost should be 0</t>
  </si>
  <si>
    <t>We actually made $150 last year</t>
  </si>
  <si>
    <t>Winter Social</t>
  </si>
  <si>
    <t>This event is a new concept, so all budget amounts are estimates. Event is likley to break even</t>
  </si>
  <si>
    <t>This event hasn't been held yet this year. If it is held, it will be encourage to be self-sufficient</t>
  </si>
  <si>
    <t>Changes in faculty club pricing may mean this event is no longer viable</t>
  </si>
  <si>
    <t>Event held at Devaney's - no cost to group</t>
  </si>
  <si>
    <t>*This went towards coffee/food for the events</t>
  </si>
  <si>
    <t>Alcohol (cost and potential profit)</t>
  </si>
  <si>
    <t>Food</t>
  </si>
  <si>
    <t>Prizes, posters</t>
  </si>
  <si>
    <t>only 40/60 people showed after RSVP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</si>
</sst>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&quot;$&quot;#,##0.00;\-&quot;$&quot;#,##0.00"/>
    <numFmt numFmtId="165" formatCode="&quot;$&quot;#,##0.00;[Red]\-&quot;$&quot;#,##0.00"/>
    <numFmt numFmtId="166" formatCode="&quot;$&quot;#,##0.00"/>
    <numFmt numFmtId="167" formatCode="[$$-1009]#,##0.00;[Red]\-[$$-1009]#,##0.00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i/>
      <u/>
      <sz val="12"/>
      <name val="Arial"/>
      <family val="2"/>
    </font>
    <font>
      <i/>
      <sz val="12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indexed="10"/>
      <name val="Calibri"/>
      <family val="2"/>
    </font>
    <font>
      <b/>
      <u/>
      <sz val="12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sz val="8"/>
      <name val="Calibri"/>
      <family val="2"/>
      <scheme val="minor"/>
    </font>
    <font>
      <b/>
      <u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2" fillId="2" borderId="0" xfId="0" applyFont="1" applyFill="1" applyBorder="1" applyAlignment="1"/>
    <xf numFmtId="0" fontId="0" fillId="0" borderId="0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Fill="1" applyBorder="1" applyAlignment="1"/>
    <xf numFmtId="0" fontId="4" fillId="0" borderId="12" xfId="0" applyFont="1" applyFill="1" applyBorder="1"/>
    <xf numFmtId="164" fontId="4" fillId="0" borderId="13" xfId="0" applyNumberFormat="1" applyFont="1" applyFill="1" applyBorder="1"/>
    <xf numFmtId="164" fontId="3" fillId="0" borderId="1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/>
    <xf numFmtId="0" fontId="3" fillId="0" borderId="15" xfId="0" applyFont="1" applyBorder="1" applyAlignment="1">
      <alignment wrapText="1"/>
    </xf>
    <xf numFmtId="164" fontId="5" fillId="0" borderId="1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/>
    <xf numFmtId="0" fontId="3" fillId="0" borderId="0" xfId="0" applyFont="1" applyBorder="1" applyAlignment="1">
      <alignment wrapText="1"/>
    </xf>
    <xf numFmtId="0" fontId="4" fillId="0" borderId="4" xfId="0" applyFont="1" applyFill="1" applyBorder="1" applyAlignment="1">
      <alignment horizontal="center"/>
    </xf>
    <xf numFmtId="166" fontId="4" fillId="0" borderId="19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wrapText="1"/>
    </xf>
    <xf numFmtId="165" fontId="4" fillId="0" borderId="4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166" fontId="6" fillId="0" borderId="19" xfId="0" applyNumberFormat="1" applyFont="1" applyBorder="1" applyAlignment="1">
      <alignment horizontal="center"/>
    </xf>
    <xf numFmtId="166" fontId="4" fillId="0" borderId="19" xfId="0" applyNumberFormat="1" applyFont="1" applyBorder="1" applyAlignment="1">
      <alignment horizontal="center"/>
    </xf>
    <xf numFmtId="0" fontId="3" fillId="3" borderId="6" xfId="0" applyFont="1" applyFill="1" applyBorder="1" applyAlignment="1">
      <alignment wrapText="1"/>
    </xf>
    <xf numFmtId="165" fontId="3" fillId="3" borderId="7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6" fontId="7" fillId="3" borderId="20" xfId="0" applyNumberFormat="1" applyFont="1" applyFill="1" applyBorder="1" applyAlignment="1">
      <alignment horizontal="center"/>
    </xf>
    <xf numFmtId="166" fontId="7" fillId="3" borderId="7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8" fillId="0" borderId="0" xfId="0" applyFont="1" applyFill="1" applyBorder="1" applyAlignment="1">
      <alignment wrapText="1"/>
    </xf>
    <xf numFmtId="165" fontId="3" fillId="0" borderId="4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6" fontId="7" fillId="0" borderId="19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/>
    <xf numFmtId="165" fontId="4" fillId="0" borderId="5" xfId="0" applyNumberFormat="1" applyFont="1" applyBorder="1" applyAlignment="1">
      <alignment horizontal="center"/>
    </xf>
    <xf numFmtId="166" fontId="3" fillId="3" borderId="20" xfId="0" applyNumberFormat="1" applyFont="1" applyFill="1" applyBorder="1" applyAlignment="1">
      <alignment horizontal="center"/>
    </xf>
    <xf numFmtId="0" fontId="4" fillId="3" borderId="6" xfId="0" applyFont="1" applyFill="1" applyBorder="1"/>
    <xf numFmtId="0" fontId="5" fillId="0" borderId="0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/>
    <xf numFmtId="165" fontId="4" fillId="0" borderId="4" xfId="0" applyNumberFormat="1" applyFont="1" applyBorder="1" applyAlignment="1">
      <alignment horizontal="center"/>
    </xf>
    <xf numFmtId="166" fontId="6" fillId="3" borderId="20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166" fontId="3" fillId="3" borderId="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166" fontId="3" fillId="0" borderId="19" xfId="0" applyNumberFormat="1" applyFont="1" applyFill="1" applyBorder="1" applyAlignment="1">
      <alignment horizontal="center"/>
    </xf>
    <xf numFmtId="166" fontId="6" fillId="0" borderId="1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65" fontId="6" fillId="0" borderId="5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Fill="1" applyBorder="1" applyAlignment="1">
      <alignment wrapText="1"/>
    </xf>
    <xf numFmtId="165" fontId="4" fillId="0" borderId="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/>
    </xf>
    <xf numFmtId="165" fontId="9" fillId="0" borderId="5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21" xfId="0" applyFont="1" applyFill="1" applyBorder="1" applyAlignment="1">
      <alignment wrapText="1"/>
    </xf>
    <xf numFmtId="165" fontId="3" fillId="3" borderId="22" xfId="0" applyNumberFormat="1" applyFont="1" applyFill="1" applyBorder="1" applyAlignment="1">
      <alignment horizontal="center"/>
    </xf>
    <xf numFmtId="165" fontId="3" fillId="3" borderId="21" xfId="0" applyNumberFormat="1" applyFont="1" applyFill="1" applyBorder="1" applyAlignment="1">
      <alignment horizontal="center"/>
    </xf>
    <xf numFmtId="167" fontId="3" fillId="3" borderId="23" xfId="0" applyNumberFormat="1" applyFont="1" applyFill="1" applyBorder="1" applyAlignment="1">
      <alignment horizontal="center"/>
    </xf>
    <xf numFmtId="166" fontId="7" fillId="3" borderId="24" xfId="0" applyNumberFormat="1" applyFont="1" applyFill="1" applyBorder="1" applyAlignment="1">
      <alignment horizontal="center"/>
    </xf>
    <xf numFmtId="166" fontId="7" fillId="3" borderId="22" xfId="0" applyNumberFormat="1" applyFont="1" applyFill="1" applyBorder="1" applyAlignment="1">
      <alignment horizontal="center"/>
    </xf>
    <xf numFmtId="166" fontId="7" fillId="3" borderId="23" xfId="0" applyNumberFormat="1" applyFont="1" applyFill="1" applyBorder="1" applyAlignment="1">
      <alignment horizontal="center"/>
    </xf>
    <xf numFmtId="0" fontId="3" fillId="3" borderId="21" xfId="0" applyFont="1" applyFill="1" applyBorder="1"/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6" fontId="12" fillId="3" borderId="20" xfId="0" applyNumberFormat="1" applyFont="1" applyFill="1" applyBorder="1" applyAlignment="1">
      <alignment horizontal="center"/>
    </xf>
    <xf numFmtId="166" fontId="12" fillId="3" borderId="7" xfId="0" applyNumberFormat="1" applyFont="1" applyFill="1" applyBorder="1" applyAlignment="1">
      <alignment horizontal="center"/>
    </xf>
    <xf numFmtId="166" fontId="12" fillId="3" borderId="8" xfId="0" applyNumberFormat="1" applyFont="1" applyFill="1" applyBorder="1" applyAlignment="1">
      <alignment horizontal="center"/>
    </xf>
    <xf numFmtId="166" fontId="13" fillId="0" borderId="19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4" fillId="0" borderId="0" xfId="0" applyFont="1" applyFill="1" applyBorder="1" applyAlignment="1"/>
    <xf numFmtId="0" fontId="15" fillId="0" borderId="0" xfId="0" applyFont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8" fontId="18" fillId="0" borderId="4" xfId="0" applyNumberFormat="1" applyFont="1" applyBorder="1" applyAlignment="1">
      <alignment horizontal="center"/>
    </xf>
    <xf numFmtId="8" fontId="19" fillId="0" borderId="0" xfId="0" applyNumberFormat="1" applyFont="1" applyBorder="1" applyAlignment="1">
      <alignment horizontal="center"/>
    </xf>
    <xf numFmtId="164" fontId="19" fillId="0" borderId="5" xfId="0" applyNumberFormat="1" applyFont="1" applyBorder="1" applyAlignment="1">
      <alignment horizontal="center"/>
    </xf>
    <xf numFmtId="165" fontId="20" fillId="0" borderId="4" xfId="0" applyNumberFormat="1" applyFont="1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165" fontId="20" fillId="0" borderId="5" xfId="0" applyNumberFormat="1" applyFont="1" applyFill="1" applyBorder="1" applyAlignment="1">
      <alignment horizontal="center"/>
    </xf>
    <xf numFmtId="165" fontId="21" fillId="0" borderId="4" xfId="0" applyNumberFormat="1" applyFont="1" applyFill="1" applyBorder="1" applyAlignment="1">
      <alignment horizontal="center"/>
    </xf>
    <xf numFmtId="165" fontId="22" fillId="3" borderId="7" xfId="0" applyNumberFormat="1" applyFont="1" applyFill="1" applyBorder="1" applyAlignment="1">
      <alignment horizontal="center"/>
    </xf>
    <xf numFmtId="165" fontId="23" fillId="3" borderId="6" xfId="0" applyNumberFormat="1" applyFont="1" applyFill="1" applyBorder="1" applyAlignment="1">
      <alignment horizontal="center"/>
    </xf>
    <xf numFmtId="165" fontId="23" fillId="3" borderId="8" xfId="0" applyNumberFormat="1" applyFont="1" applyFill="1" applyBorder="1" applyAlignment="1">
      <alignment horizontal="center"/>
    </xf>
    <xf numFmtId="165" fontId="23" fillId="0" borderId="4" xfId="0" applyNumberFormat="1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165" fontId="24" fillId="0" borderId="5" xfId="0" applyNumberFormat="1" applyFont="1" applyBorder="1" applyAlignment="1">
      <alignment horizontal="center"/>
    </xf>
    <xf numFmtId="165" fontId="24" fillId="0" borderId="0" xfId="0" applyNumberFormat="1" applyFont="1" applyFill="1" applyBorder="1" applyAlignment="1">
      <alignment horizontal="center"/>
    </xf>
    <xf numFmtId="165" fontId="21" fillId="0" borderId="4" xfId="0" applyNumberFormat="1" applyFont="1" applyBorder="1" applyAlignment="1">
      <alignment horizontal="center"/>
    </xf>
    <xf numFmtId="0" fontId="20" fillId="0" borderId="0" xfId="0" applyFont="1" applyFill="1" applyBorder="1"/>
    <xf numFmtId="166" fontId="23" fillId="3" borderId="6" xfId="0" applyNumberFormat="1" applyFont="1" applyFill="1" applyBorder="1" applyAlignment="1">
      <alignment horizontal="center"/>
    </xf>
    <xf numFmtId="165" fontId="20" fillId="0" borderId="5" xfId="0" applyNumberFormat="1" applyFont="1" applyBorder="1" applyAlignment="1">
      <alignment horizontal="center"/>
    </xf>
    <xf numFmtId="165" fontId="20" fillId="0" borderId="4" xfId="0" applyNumberFormat="1" applyFont="1" applyBorder="1" applyAlignment="1">
      <alignment horizontal="center"/>
    </xf>
    <xf numFmtId="165" fontId="24" fillId="0" borderId="5" xfId="0" applyNumberFormat="1" applyFont="1" applyFill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165" fontId="22" fillId="3" borderId="7" xfId="0" applyNumberFormat="1" applyFont="1" applyFill="1" applyBorder="1" applyAlignment="1">
      <alignment horizontal="center" vertical="center"/>
    </xf>
    <xf numFmtId="165" fontId="22" fillId="3" borderId="9" xfId="0" applyNumberFormat="1" applyFont="1" applyFill="1" applyBorder="1" applyAlignment="1">
      <alignment horizontal="center"/>
    </xf>
    <xf numFmtId="165" fontId="23" fillId="3" borderId="10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/>
    </xf>
    <xf numFmtId="165" fontId="20" fillId="3" borderId="2" xfId="0" applyNumberFormat="1" applyFont="1" applyFill="1" applyBorder="1" applyAlignment="1">
      <alignment horizontal="center"/>
    </xf>
    <xf numFmtId="165" fontId="20" fillId="0" borderId="0" xfId="0" applyNumberFormat="1" applyFont="1" applyFill="1" applyBorder="1"/>
    <xf numFmtId="9" fontId="20" fillId="0" borderId="0" xfId="1" applyFont="1" applyFill="1" applyBorder="1"/>
    <xf numFmtId="164" fontId="20" fillId="0" borderId="0" xfId="0" applyNumberFormat="1" applyFont="1" applyFill="1" applyBorder="1"/>
    <xf numFmtId="8" fontId="20" fillId="0" borderId="0" xfId="0" applyNumberFormat="1" applyFont="1" applyFill="1" applyBorder="1"/>
    <xf numFmtId="8" fontId="18" fillId="0" borderId="1" xfId="0" applyNumberFormat="1" applyFont="1" applyBorder="1" applyAlignment="1">
      <alignment horizontal="center"/>
    </xf>
    <xf numFmtId="8" fontId="19" fillId="0" borderId="2" xfId="0" applyNumberFormat="1" applyFont="1" applyBorder="1" applyAlignment="1">
      <alignment horizontal="center"/>
    </xf>
    <xf numFmtId="164" fontId="19" fillId="0" borderId="3" xfId="0" applyNumberFormat="1" applyFont="1" applyBorder="1" applyAlignment="1">
      <alignment horizontal="center"/>
    </xf>
    <xf numFmtId="165" fontId="13" fillId="0" borderId="4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0" fontId="13" fillId="0" borderId="0" xfId="0" applyFont="1" applyFill="1" applyBorder="1"/>
    <xf numFmtId="8" fontId="27" fillId="0" borderId="1" xfId="0" applyNumberFormat="1" applyFont="1" applyBorder="1" applyAlignment="1">
      <alignment horizontal="center"/>
    </xf>
    <xf numFmtId="8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8" fontId="27" fillId="0" borderId="4" xfId="0" applyNumberFormat="1" applyFont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 applyAlignment="1"/>
    <xf numFmtId="0" fontId="0" fillId="0" borderId="0" xfId="0" applyFont="1" applyFill="1" applyBorder="1" applyAlignment="1"/>
    <xf numFmtId="0" fontId="15" fillId="0" borderId="4" xfId="0" applyFont="1" applyFill="1" applyBorder="1" applyAlignment="1"/>
    <xf numFmtId="0" fontId="15" fillId="0" borderId="0" xfId="0" applyFont="1" applyFill="1" applyBorder="1" applyAlignment="1"/>
    <xf numFmtId="165" fontId="22" fillId="0" borderId="4" xfId="0" applyNumberFormat="1" applyFont="1" applyFill="1" applyBorder="1" applyAlignment="1">
      <alignment horizontal="center"/>
    </xf>
    <xf numFmtId="167" fontId="23" fillId="0" borderId="5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zoomScale="99" workbookViewId="0">
      <selection activeCell="G38" sqref="G38"/>
    </sheetView>
  </sheetViews>
  <sheetFormatPr baseColWidth="10" defaultColWidth="8.83203125" defaultRowHeight="16" x14ac:dyDescent="0.2"/>
  <cols>
    <col min="1" max="1" width="49.83203125" style="5" customWidth="1"/>
    <col min="2" max="2" width="14.33203125" style="115" customWidth="1"/>
    <col min="3" max="3" width="11.83203125" style="115" customWidth="1"/>
    <col min="4" max="4" width="15.5" style="132" customWidth="1"/>
    <col min="5" max="9" width="8.83203125" style="4"/>
    <col min="10" max="16384" width="8.83203125" style="2"/>
  </cols>
  <sheetData>
    <row r="1" spans="1:9" ht="19" thickBot="1" x14ac:dyDescent="0.25">
      <c r="A1" s="1" t="s">
        <v>62</v>
      </c>
      <c r="B1" s="134" t="s">
        <v>0</v>
      </c>
      <c r="C1" s="135" t="s">
        <v>1</v>
      </c>
      <c r="D1" s="136" t="s">
        <v>47</v>
      </c>
    </row>
    <row r="2" spans="1:9" s="4" customFormat="1" ht="16" customHeight="1" x14ac:dyDescent="0.2">
      <c r="A2" s="94"/>
      <c r="B2" s="99"/>
      <c r="C2" s="100"/>
      <c r="D2" s="101"/>
      <c r="E2" s="152" t="s">
        <v>63</v>
      </c>
      <c r="F2" s="153"/>
      <c r="G2" s="153"/>
      <c r="H2" s="153"/>
      <c r="I2" s="153"/>
    </row>
    <row r="3" spans="1:9" s="4" customFormat="1" x14ac:dyDescent="0.2">
      <c r="A3" s="26" t="s">
        <v>2</v>
      </c>
      <c r="B3" s="102"/>
      <c r="C3" s="103"/>
      <c r="D3" s="104"/>
      <c r="E3" s="152"/>
      <c r="F3" s="153"/>
      <c r="G3" s="153"/>
      <c r="H3" s="153"/>
      <c r="I3" s="153"/>
    </row>
    <row r="4" spans="1:9" s="4" customFormat="1" x14ac:dyDescent="0.2">
      <c r="A4" s="30" t="s">
        <v>0</v>
      </c>
      <c r="B4" s="105">
        <v>6000</v>
      </c>
      <c r="C4" s="103"/>
      <c r="D4" s="104"/>
      <c r="E4" s="152"/>
      <c r="F4" s="153"/>
      <c r="G4" s="153"/>
      <c r="H4" s="153"/>
      <c r="I4" s="153"/>
    </row>
    <row r="5" spans="1:9" s="4" customFormat="1" x14ac:dyDescent="0.2">
      <c r="A5" s="30" t="s">
        <v>1</v>
      </c>
      <c r="B5" s="102"/>
      <c r="C5" s="103">
        <v>7000</v>
      </c>
      <c r="D5" s="104"/>
    </row>
    <row r="6" spans="1:9" s="91" customFormat="1" ht="17" thickBot="1" x14ac:dyDescent="0.25">
      <c r="A6" s="33" t="s">
        <v>3</v>
      </c>
      <c r="B6" s="106">
        <f>SUM(B4:B5)</f>
        <v>6000</v>
      </c>
      <c r="C6" s="107">
        <f>SUM(C4:C5)</f>
        <v>7000</v>
      </c>
      <c r="D6" s="108">
        <f>C6-B6</f>
        <v>1000</v>
      </c>
    </row>
    <row r="7" spans="1:9" s="91" customFormat="1" ht="17" thickTop="1" x14ac:dyDescent="0.2">
      <c r="A7" s="40"/>
      <c r="B7" s="109"/>
      <c r="C7" s="110"/>
      <c r="D7" s="111"/>
    </row>
    <row r="8" spans="1:9" s="4" customFormat="1" x14ac:dyDescent="0.2">
      <c r="A8" s="26" t="s">
        <v>4</v>
      </c>
      <c r="B8" s="102"/>
      <c r="C8" s="103"/>
      <c r="D8" s="104"/>
      <c r="E8" s="4" t="s">
        <v>64</v>
      </c>
    </row>
    <row r="9" spans="1:9" s="4" customFormat="1" x14ac:dyDescent="0.2">
      <c r="A9" s="20" t="s">
        <v>5</v>
      </c>
      <c r="B9" s="102"/>
      <c r="C9" s="103">
        <v>200</v>
      </c>
      <c r="D9" s="112"/>
    </row>
    <row r="10" spans="1:9" s="91" customFormat="1" ht="17" thickBot="1" x14ac:dyDescent="0.25">
      <c r="A10" s="33" t="s">
        <v>3</v>
      </c>
      <c r="B10" s="106">
        <v>0</v>
      </c>
      <c r="C10" s="107">
        <v>200</v>
      </c>
      <c r="D10" s="108">
        <v>200</v>
      </c>
    </row>
    <row r="11" spans="1:9" s="4" customFormat="1" ht="17" thickTop="1" x14ac:dyDescent="0.2">
      <c r="A11" s="30"/>
      <c r="B11" s="102"/>
      <c r="C11" s="103"/>
      <c r="D11" s="104"/>
    </row>
    <row r="12" spans="1:9" s="4" customFormat="1" x14ac:dyDescent="0.2">
      <c r="A12" s="51" t="s">
        <v>6</v>
      </c>
      <c r="B12" s="102"/>
      <c r="C12" s="103"/>
      <c r="D12" s="104"/>
    </row>
    <row r="13" spans="1:9" s="4" customFormat="1" x14ac:dyDescent="0.2">
      <c r="A13" s="20" t="s">
        <v>7</v>
      </c>
      <c r="B13" s="102"/>
      <c r="C13" s="103"/>
      <c r="D13" s="104"/>
      <c r="E13" s="4" t="s">
        <v>75</v>
      </c>
    </row>
    <row r="14" spans="1:9" s="92" customFormat="1" x14ac:dyDescent="0.2">
      <c r="A14" s="30" t="s">
        <v>8</v>
      </c>
      <c r="B14" s="105">
        <v>50</v>
      </c>
      <c r="C14" s="113"/>
      <c r="D14" s="104"/>
    </row>
    <row r="15" spans="1:9" s="92" customFormat="1" x14ac:dyDescent="0.2">
      <c r="A15" s="30" t="s">
        <v>9</v>
      </c>
      <c r="B15" s="114">
        <v>150</v>
      </c>
      <c r="C15" s="113"/>
      <c r="D15" s="112"/>
    </row>
    <row r="16" spans="1:9" s="91" customFormat="1" ht="17" thickBot="1" x14ac:dyDescent="0.25">
      <c r="A16" s="33" t="s">
        <v>3</v>
      </c>
      <c r="B16" s="106">
        <f>SUM(B14:B15)</f>
        <v>200</v>
      </c>
      <c r="C16" s="107">
        <v>0</v>
      </c>
      <c r="D16" s="108">
        <f>C16-B16</f>
        <v>-200</v>
      </c>
    </row>
    <row r="17" spans="1:9" s="4" customFormat="1" ht="17" thickTop="1" x14ac:dyDescent="0.2">
      <c r="A17" s="30"/>
      <c r="B17" s="102"/>
      <c r="C17" s="103"/>
      <c r="D17" s="104"/>
    </row>
    <row r="18" spans="1:9" s="4" customFormat="1" x14ac:dyDescent="0.2">
      <c r="A18" s="20" t="s">
        <v>10</v>
      </c>
      <c r="B18" s="102"/>
      <c r="C18" s="103"/>
      <c r="D18" s="104"/>
    </row>
    <row r="19" spans="1:9" s="4" customFormat="1" x14ac:dyDescent="0.2">
      <c r="A19" s="30" t="s">
        <v>45</v>
      </c>
      <c r="B19" s="105">
        <v>300</v>
      </c>
      <c r="C19" s="115"/>
      <c r="D19" s="112"/>
    </row>
    <row r="20" spans="1:9" s="4" customFormat="1" ht="16" customHeight="1" x14ac:dyDescent="0.2">
      <c r="A20" s="30" t="s">
        <v>44</v>
      </c>
      <c r="B20" s="105">
        <v>75</v>
      </c>
      <c r="C20" s="115"/>
      <c r="D20" s="112"/>
      <c r="E20" s="152" t="s">
        <v>65</v>
      </c>
      <c r="F20" s="3"/>
      <c r="G20" s="3"/>
      <c r="H20" s="3"/>
      <c r="I20" s="3"/>
    </row>
    <row r="21" spans="1:9" s="4" customFormat="1" x14ac:dyDescent="0.2">
      <c r="A21" s="30" t="s">
        <v>43</v>
      </c>
      <c r="B21" s="105">
        <v>25</v>
      </c>
      <c r="C21" s="115"/>
      <c r="D21" s="112"/>
      <c r="E21" s="151"/>
      <c r="F21" s="3"/>
      <c r="G21" s="3"/>
      <c r="H21" s="3"/>
      <c r="I21" s="3"/>
    </row>
    <row r="22" spans="1:9" s="4" customFormat="1" x14ac:dyDescent="0.2">
      <c r="A22" s="30" t="s">
        <v>42</v>
      </c>
      <c r="B22" s="105"/>
      <c r="C22" s="103">
        <v>600</v>
      </c>
      <c r="D22" s="112"/>
    </row>
    <row r="23" spans="1:9" s="91" customFormat="1" ht="17" thickBot="1" x14ac:dyDescent="0.25">
      <c r="A23" s="33" t="s">
        <v>3</v>
      </c>
      <c r="B23" s="106">
        <f>SUM(B19:B22)</f>
        <v>400</v>
      </c>
      <c r="C23" s="116">
        <f>SUM(C17:C22)</f>
        <v>600</v>
      </c>
      <c r="D23" s="108">
        <f>C23-B23</f>
        <v>200</v>
      </c>
    </row>
    <row r="24" spans="1:9" s="4" customFormat="1" ht="17" thickTop="1" x14ac:dyDescent="0.2">
      <c r="A24" s="58"/>
      <c r="B24" s="102"/>
      <c r="C24" s="103"/>
      <c r="D24" s="104"/>
    </row>
    <row r="25" spans="1:9" s="4" customFormat="1" x14ac:dyDescent="0.2">
      <c r="A25" s="20" t="s">
        <v>11</v>
      </c>
      <c r="B25" s="102"/>
      <c r="C25" s="103"/>
      <c r="D25" s="104"/>
    </row>
    <row r="26" spans="1:9" s="4" customFormat="1" x14ac:dyDescent="0.2">
      <c r="A26" s="95" t="s">
        <v>12</v>
      </c>
      <c r="B26" s="102"/>
      <c r="C26" s="103">
        <v>195</v>
      </c>
      <c r="D26" s="104"/>
    </row>
    <row r="27" spans="1:9" s="4" customFormat="1" ht="16" customHeight="1" x14ac:dyDescent="0.2">
      <c r="A27" s="95" t="s">
        <v>13</v>
      </c>
      <c r="B27" s="105">
        <v>0</v>
      </c>
      <c r="C27" s="103"/>
      <c r="D27" s="104"/>
      <c r="E27" s="152" t="s">
        <v>74</v>
      </c>
      <c r="F27" s="153"/>
      <c r="G27" s="153"/>
      <c r="H27" s="153"/>
      <c r="I27" s="153"/>
    </row>
    <row r="28" spans="1:9" s="4" customFormat="1" x14ac:dyDescent="0.2">
      <c r="A28" s="95" t="s">
        <v>15</v>
      </c>
      <c r="B28" s="114">
        <v>35</v>
      </c>
      <c r="C28" s="103"/>
      <c r="D28" s="117"/>
      <c r="E28" s="152" t="s">
        <v>79</v>
      </c>
      <c r="F28" s="153"/>
      <c r="G28" s="153"/>
      <c r="H28" s="153"/>
      <c r="I28" s="153"/>
    </row>
    <row r="29" spans="1:9" s="91" customFormat="1" ht="17" thickBot="1" x14ac:dyDescent="0.25">
      <c r="A29" s="33" t="s">
        <v>3</v>
      </c>
      <c r="B29" s="106">
        <f>SUM(B27:B28)</f>
        <v>35</v>
      </c>
      <c r="C29" s="107">
        <f>SUM(C24:C28)</f>
        <v>195</v>
      </c>
      <c r="D29" s="108">
        <f>C29-B29</f>
        <v>160</v>
      </c>
    </row>
    <row r="30" spans="1:9" s="4" customFormat="1" ht="17" thickTop="1" x14ac:dyDescent="0.2">
      <c r="A30" s="58"/>
      <c r="B30" s="102"/>
      <c r="C30" s="103"/>
      <c r="D30" s="104"/>
    </row>
    <row r="31" spans="1:9" s="4" customFormat="1" x14ac:dyDescent="0.2">
      <c r="A31" s="58" t="s">
        <v>16</v>
      </c>
      <c r="B31" s="118"/>
      <c r="C31" s="103"/>
      <c r="D31" s="117"/>
    </row>
    <row r="32" spans="1:9" s="4" customFormat="1" x14ac:dyDescent="0.2">
      <c r="A32" s="3" t="s">
        <v>55</v>
      </c>
      <c r="B32" s="114">
        <v>50</v>
      </c>
      <c r="C32" s="103"/>
      <c r="D32" s="117"/>
      <c r="E32" s="4" t="s">
        <v>66</v>
      </c>
    </row>
    <row r="33" spans="1:9" s="4" customFormat="1" ht="17" thickBot="1" x14ac:dyDescent="0.25">
      <c r="A33" s="33" t="s">
        <v>3</v>
      </c>
      <c r="B33" s="106">
        <v>0</v>
      </c>
      <c r="C33" s="107">
        <f>C31</f>
        <v>0</v>
      </c>
      <c r="D33" s="108">
        <f>C33-B33</f>
        <v>0</v>
      </c>
    </row>
    <row r="34" spans="1:9" s="92" customFormat="1" ht="17" thickTop="1" x14ac:dyDescent="0.2">
      <c r="A34" s="20"/>
      <c r="B34" s="102"/>
      <c r="C34" s="103"/>
      <c r="D34" s="104"/>
    </row>
    <row r="35" spans="1:9" s="92" customFormat="1" x14ac:dyDescent="0.2">
      <c r="A35" s="58" t="s">
        <v>70</v>
      </c>
      <c r="B35" s="105"/>
      <c r="C35" s="113"/>
      <c r="D35" s="119"/>
      <c r="E35" s="92" t="s">
        <v>71</v>
      </c>
    </row>
    <row r="36" spans="1:9" s="92" customFormat="1" x14ac:dyDescent="0.2">
      <c r="A36" s="61" t="s">
        <v>76</v>
      </c>
      <c r="B36" s="105">
        <v>915</v>
      </c>
      <c r="C36" s="113">
        <v>1920</v>
      </c>
      <c r="D36" s="119"/>
    </row>
    <row r="37" spans="1:9" s="92" customFormat="1" x14ac:dyDescent="0.2">
      <c r="A37" s="61" t="s">
        <v>77</v>
      </c>
      <c r="B37" s="105">
        <v>200</v>
      </c>
      <c r="C37" s="113"/>
      <c r="D37" s="119"/>
    </row>
    <row r="38" spans="1:9" s="91" customFormat="1" x14ac:dyDescent="0.2">
      <c r="A38" s="3" t="s">
        <v>78</v>
      </c>
      <c r="B38" s="105">
        <v>30</v>
      </c>
      <c r="D38" s="119"/>
    </row>
    <row r="39" spans="1:9" s="4" customFormat="1" ht="17" thickBot="1" x14ac:dyDescent="0.25">
      <c r="A39" s="33" t="s">
        <v>3</v>
      </c>
      <c r="B39" s="106">
        <f>SUM(B36:B38)</f>
        <v>1145</v>
      </c>
      <c r="C39" s="107">
        <f>SUM(C36:C38)</f>
        <v>1920</v>
      </c>
      <c r="D39" s="108">
        <f>C39-B39</f>
        <v>775</v>
      </c>
    </row>
    <row r="40" spans="1:9" s="92" customFormat="1" ht="17" thickTop="1" x14ac:dyDescent="0.2">
      <c r="A40" s="30"/>
      <c r="B40" s="102"/>
      <c r="C40" s="103"/>
      <c r="D40" s="104"/>
      <c r="E40" s="154"/>
      <c r="F40" s="155"/>
      <c r="G40" s="155"/>
      <c r="H40" s="155"/>
      <c r="I40" s="155"/>
    </row>
    <row r="41" spans="1:9" s="92" customFormat="1" x14ac:dyDescent="0.2">
      <c r="A41" s="58" t="s">
        <v>58</v>
      </c>
      <c r="B41" s="105"/>
      <c r="C41" s="113"/>
      <c r="D41" s="119"/>
      <c r="E41" s="154" t="s">
        <v>72</v>
      </c>
      <c r="F41" s="155"/>
      <c r="G41" s="155"/>
      <c r="H41" s="155"/>
      <c r="I41" s="155"/>
    </row>
    <row r="42" spans="1:9" s="92" customFormat="1" x14ac:dyDescent="0.2">
      <c r="A42" s="3" t="s">
        <v>41</v>
      </c>
      <c r="B42" s="105">
        <v>0</v>
      </c>
      <c r="C42" s="113"/>
      <c r="D42" s="119"/>
      <c r="E42" s="92" t="s">
        <v>73</v>
      </c>
    </row>
    <row r="43" spans="1:9" s="91" customFormat="1" x14ac:dyDescent="0.2">
      <c r="A43" s="3" t="s">
        <v>67</v>
      </c>
      <c r="B43" s="105"/>
      <c r="C43" s="113">
        <v>0</v>
      </c>
      <c r="D43" s="119"/>
    </row>
    <row r="44" spans="1:9" s="92" customFormat="1" ht="17" thickBot="1" x14ac:dyDescent="0.25">
      <c r="A44" s="33" t="s">
        <v>3</v>
      </c>
      <c r="B44" s="106">
        <v>0</v>
      </c>
      <c r="C44" s="107">
        <f>C41</f>
        <v>0</v>
      </c>
      <c r="D44" s="108">
        <f>C44-B44</f>
        <v>0</v>
      </c>
    </row>
    <row r="45" spans="1:9" s="4" customFormat="1" ht="17" thickTop="1" x14ac:dyDescent="0.2">
      <c r="A45" s="30"/>
      <c r="B45" s="156"/>
      <c r="C45" s="110"/>
      <c r="D45" s="157"/>
    </row>
    <row r="46" spans="1:9" s="93" customFormat="1" x14ac:dyDescent="0.2">
      <c r="A46" s="58" t="s">
        <v>19</v>
      </c>
      <c r="B46" s="102"/>
      <c r="C46" s="103"/>
      <c r="D46" s="104"/>
    </row>
    <row r="47" spans="1:9" s="91" customFormat="1" x14ac:dyDescent="0.2">
      <c r="A47" s="67" t="s">
        <v>20</v>
      </c>
      <c r="B47" s="121" t="s">
        <v>21</v>
      </c>
      <c r="C47" s="122"/>
      <c r="D47" s="123"/>
    </row>
    <row r="48" spans="1:9" s="4" customFormat="1" ht="17" thickBot="1" x14ac:dyDescent="0.25">
      <c r="A48" s="33" t="s">
        <v>3</v>
      </c>
      <c r="B48" s="124">
        <v>0</v>
      </c>
      <c r="C48" s="107">
        <v>0</v>
      </c>
      <c r="D48" s="108">
        <f>C48-B48</f>
        <v>0</v>
      </c>
    </row>
    <row r="49" spans="1:9" s="4" customFormat="1" ht="17" thickTop="1" x14ac:dyDescent="0.2">
      <c r="A49" s="58"/>
      <c r="B49" s="102"/>
      <c r="C49" s="103"/>
      <c r="D49" s="104"/>
    </row>
    <row r="50" spans="1:9" s="4" customFormat="1" x14ac:dyDescent="0.2">
      <c r="A50" s="58" t="s">
        <v>22</v>
      </c>
      <c r="B50" s="102"/>
      <c r="C50" s="103"/>
      <c r="D50" s="104"/>
      <c r="E50" s="4" t="s">
        <v>68</v>
      </c>
    </row>
    <row r="51" spans="1:9" s="91" customFormat="1" x14ac:dyDescent="0.2">
      <c r="A51" s="67" t="s">
        <v>57</v>
      </c>
      <c r="B51" s="120" t="s">
        <v>21</v>
      </c>
      <c r="C51" s="103"/>
      <c r="D51" s="104"/>
    </row>
    <row r="52" spans="1:9" s="4" customFormat="1" ht="17" thickBot="1" x14ac:dyDescent="0.25">
      <c r="A52" s="33" t="s">
        <v>3</v>
      </c>
      <c r="B52" s="106">
        <v>0</v>
      </c>
      <c r="C52" s="107">
        <v>0</v>
      </c>
      <c r="D52" s="108">
        <f>C52-B52</f>
        <v>0</v>
      </c>
    </row>
    <row r="53" spans="1:9" s="4" customFormat="1" ht="17" thickTop="1" x14ac:dyDescent="0.2">
      <c r="A53" s="30"/>
      <c r="B53" s="102"/>
      <c r="C53" s="103"/>
      <c r="D53" s="104"/>
    </row>
    <row r="54" spans="1:9" s="92" customFormat="1" x14ac:dyDescent="0.2">
      <c r="A54" s="20" t="s">
        <v>23</v>
      </c>
      <c r="B54" s="102"/>
      <c r="C54" s="103"/>
      <c r="D54" s="104"/>
      <c r="E54" s="154" t="s">
        <v>69</v>
      </c>
      <c r="F54" s="155"/>
      <c r="G54" s="155"/>
      <c r="H54" s="155"/>
      <c r="I54" s="155"/>
    </row>
    <row r="55" spans="1:9" s="92" customFormat="1" x14ac:dyDescent="0.2">
      <c r="A55" s="92" t="s">
        <v>48</v>
      </c>
      <c r="B55" s="120"/>
      <c r="C55" s="113">
        <v>1000</v>
      </c>
      <c r="D55" s="119"/>
      <c r="E55" s="154"/>
      <c r="F55" s="155"/>
      <c r="G55" s="155"/>
      <c r="H55" s="155"/>
      <c r="I55" s="155"/>
    </row>
    <row r="56" spans="1:9" s="92" customFormat="1" x14ac:dyDescent="0.2">
      <c r="A56" s="92" t="s">
        <v>24</v>
      </c>
      <c r="B56" s="105">
        <v>800</v>
      </c>
      <c r="C56" s="113"/>
      <c r="D56" s="119"/>
      <c r="E56" s="154"/>
      <c r="F56" s="155"/>
      <c r="G56" s="155"/>
      <c r="H56" s="155"/>
      <c r="I56" s="155"/>
    </row>
    <row r="57" spans="1:9" s="91" customFormat="1" x14ac:dyDescent="0.2">
      <c r="A57" s="4" t="s">
        <v>15</v>
      </c>
      <c r="B57" s="105">
        <v>200</v>
      </c>
      <c r="C57" s="113"/>
      <c r="D57" s="119"/>
    </row>
    <row r="58" spans="1:9" s="4" customFormat="1" ht="17" thickBot="1" x14ac:dyDescent="0.25">
      <c r="A58" s="33" t="s">
        <v>3</v>
      </c>
      <c r="B58" s="125">
        <f>SUM(B56:B57)</f>
        <v>1000</v>
      </c>
      <c r="C58" s="126">
        <f>C55</f>
        <v>1000</v>
      </c>
      <c r="D58" s="108">
        <f>C58-B58</f>
        <v>0</v>
      </c>
    </row>
    <row r="59" spans="1:9" ht="18" thickTop="1" thickBot="1" x14ac:dyDescent="0.25">
      <c r="A59" s="96"/>
      <c r="B59" s="103"/>
      <c r="C59" s="103"/>
      <c r="D59" s="103"/>
    </row>
    <row r="60" spans="1:9" s="4" customFormat="1" ht="17" thickBot="1" x14ac:dyDescent="0.25">
      <c r="A60" s="97" t="s">
        <v>25</v>
      </c>
      <c r="B60" s="127">
        <f>SUM(B58,B52,B48,B39,B29,B23,B16,B10,B6,B44)</f>
        <v>8780</v>
      </c>
      <c r="C60" s="128">
        <f>SUM(C58,C52,C48,C39,C29,C23,C16,C10,C6,C44,)</f>
        <v>10915</v>
      </c>
      <c r="D60" s="129">
        <f>C60-B60</f>
        <v>2135</v>
      </c>
    </row>
    <row r="61" spans="1:9" s="4" customFormat="1" x14ac:dyDescent="0.2">
      <c r="A61" s="96"/>
      <c r="B61" s="130"/>
      <c r="C61" s="130"/>
      <c r="D61" s="130"/>
    </row>
    <row r="62" spans="1:9" s="4" customFormat="1" x14ac:dyDescent="0.2">
      <c r="A62" s="3"/>
      <c r="B62" s="130"/>
      <c r="C62" s="130"/>
      <c r="D62" s="130"/>
    </row>
    <row r="63" spans="1:9" s="4" customFormat="1" x14ac:dyDescent="0.2">
      <c r="A63" s="96"/>
      <c r="B63" s="130"/>
      <c r="C63" s="131"/>
      <c r="D63" s="131"/>
    </row>
    <row r="64" spans="1:9" s="4" customFormat="1" x14ac:dyDescent="0.2">
      <c r="B64" s="115"/>
      <c r="C64" s="115"/>
      <c r="D64" s="132"/>
    </row>
    <row r="65" spans="1:4" s="4" customFormat="1" x14ac:dyDescent="0.2">
      <c r="B65" s="115"/>
      <c r="C65" s="115"/>
      <c r="D65" s="132"/>
    </row>
    <row r="66" spans="1:4" s="4" customFormat="1" x14ac:dyDescent="0.2">
      <c r="B66" s="115"/>
      <c r="C66" s="115"/>
      <c r="D66" s="132"/>
    </row>
    <row r="67" spans="1:4" s="4" customFormat="1" x14ac:dyDescent="0.2">
      <c r="B67" s="115"/>
      <c r="C67" s="115"/>
      <c r="D67" s="132"/>
    </row>
    <row r="68" spans="1:4" s="4" customFormat="1" x14ac:dyDescent="0.2">
      <c r="B68" s="133"/>
      <c r="C68" s="115"/>
      <c r="D68" s="132"/>
    </row>
    <row r="69" spans="1:4" s="4" customFormat="1" x14ac:dyDescent="0.2">
      <c r="B69" s="115"/>
      <c r="C69" s="115"/>
      <c r="D69" s="132"/>
    </row>
    <row r="70" spans="1:4" s="4" customFormat="1" x14ac:dyDescent="0.2">
      <c r="B70" s="115"/>
      <c r="C70" s="115"/>
      <c r="D70" s="115"/>
    </row>
    <row r="71" spans="1:4" s="4" customFormat="1" x14ac:dyDescent="0.2">
      <c r="B71" s="115"/>
      <c r="C71" s="115"/>
      <c r="D71" s="115"/>
    </row>
    <row r="72" spans="1:4" s="4" customFormat="1" x14ac:dyDescent="0.2">
      <c r="B72" s="115"/>
      <c r="C72" s="115"/>
      <c r="D72" s="115"/>
    </row>
    <row r="73" spans="1:4" s="4" customFormat="1" x14ac:dyDescent="0.2">
      <c r="B73" s="115"/>
      <c r="C73" s="115"/>
      <c r="D73" s="115"/>
    </row>
    <row r="74" spans="1:4" s="4" customFormat="1" x14ac:dyDescent="0.2">
      <c r="A74" s="3"/>
      <c r="B74" s="115"/>
      <c r="C74" s="115"/>
      <c r="D74" s="132"/>
    </row>
    <row r="75" spans="1:4" s="4" customFormat="1" x14ac:dyDescent="0.2">
      <c r="A75" s="3"/>
      <c r="B75" s="115"/>
      <c r="C75" s="115"/>
      <c r="D75" s="132"/>
    </row>
    <row r="76" spans="1:4" s="4" customFormat="1" x14ac:dyDescent="0.2">
      <c r="A76" s="98"/>
      <c r="B76" s="133"/>
      <c r="C76" s="115"/>
      <c r="D76" s="115"/>
    </row>
    <row r="77" spans="1:4" s="4" customFormat="1" x14ac:dyDescent="0.2">
      <c r="A77" s="3"/>
      <c r="B77" s="115"/>
      <c r="C77" s="115"/>
      <c r="D77" s="132"/>
    </row>
    <row r="78" spans="1:4" s="4" customFormat="1" x14ac:dyDescent="0.2">
      <c r="A78" s="98"/>
      <c r="B78" s="115"/>
      <c r="C78" s="115"/>
      <c r="D78" s="115"/>
    </row>
    <row r="79" spans="1:4" s="4" customFormat="1" x14ac:dyDescent="0.2">
      <c r="A79" s="3"/>
      <c r="B79" s="115"/>
      <c r="C79" s="115"/>
      <c r="D79" s="132"/>
    </row>
    <row r="80" spans="1:4" s="4" customFormat="1" x14ac:dyDescent="0.2">
      <c r="A80" s="3"/>
      <c r="B80" s="115"/>
      <c r="C80" s="115"/>
      <c r="D80" s="132"/>
    </row>
    <row r="81" spans="1:4" s="4" customFormat="1" x14ac:dyDescent="0.2">
      <c r="A81" s="3"/>
      <c r="B81" s="115"/>
      <c r="C81" s="115"/>
      <c r="D81" s="132"/>
    </row>
    <row r="82" spans="1:4" s="4" customFormat="1" x14ac:dyDescent="0.2">
      <c r="A82" s="3"/>
      <c r="B82" s="115"/>
      <c r="C82" s="115"/>
      <c r="D82" s="132"/>
    </row>
    <row r="83" spans="1:4" s="4" customFormat="1" x14ac:dyDescent="0.2">
      <c r="A83" s="3"/>
      <c r="B83" s="115"/>
      <c r="C83" s="115"/>
      <c r="D83" s="132"/>
    </row>
    <row r="84" spans="1:4" s="4" customFormat="1" x14ac:dyDescent="0.2">
      <c r="A84" s="3"/>
      <c r="B84" s="115"/>
      <c r="C84" s="115"/>
      <c r="D84" s="132"/>
    </row>
    <row r="85" spans="1:4" s="4" customFormat="1" x14ac:dyDescent="0.2">
      <c r="A85" s="98"/>
      <c r="B85" s="115"/>
      <c r="C85" s="115"/>
      <c r="D85" s="115"/>
    </row>
    <row r="86" spans="1:4" s="4" customFormat="1" x14ac:dyDescent="0.2">
      <c r="A86" s="3"/>
      <c r="B86" s="115"/>
      <c r="C86" s="115"/>
      <c r="D86" s="132"/>
    </row>
    <row r="87" spans="1:4" s="4" customFormat="1" x14ac:dyDescent="0.2">
      <c r="B87" s="115"/>
      <c r="C87" s="115"/>
      <c r="D87" s="115"/>
    </row>
    <row r="88" spans="1:4" s="4" customFormat="1" x14ac:dyDescent="0.2">
      <c r="B88" s="115"/>
      <c r="C88" s="115"/>
      <c r="D88" s="115"/>
    </row>
    <row r="89" spans="1:4" s="4" customFormat="1" x14ac:dyDescent="0.2">
      <c r="B89" s="115"/>
      <c r="C89" s="115"/>
      <c r="D89" s="115"/>
    </row>
    <row r="90" spans="1:4" s="4" customFormat="1" x14ac:dyDescent="0.2">
      <c r="B90" s="115"/>
      <c r="C90" s="115"/>
      <c r="D90" s="115"/>
    </row>
    <row r="91" spans="1:4" s="4" customFormat="1" x14ac:dyDescent="0.2">
      <c r="B91" s="115"/>
      <c r="C91" s="115"/>
      <c r="D91" s="115"/>
    </row>
    <row r="92" spans="1:4" s="4" customFormat="1" x14ac:dyDescent="0.2">
      <c r="B92" s="115"/>
      <c r="C92" s="115"/>
      <c r="D92" s="115"/>
    </row>
    <row r="93" spans="1:4" s="4" customFormat="1" x14ac:dyDescent="0.2">
      <c r="B93" s="115"/>
      <c r="C93" s="115"/>
      <c r="D93" s="115"/>
    </row>
    <row r="94" spans="1:4" s="4" customFormat="1" x14ac:dyDescent="0.2">
      <c r="B94" s="115"/>
      <c r="C94" s="115"/>
      <c r="D94" s="115"/>
    </row>
    <row r="95" spans="1:4" s="4" customFormat="1" x14ac:dyDescent="0.2">
      <c r="B95" s="115"/>
      <c r="C95" s="115"/>
      <c r="D95" s="115"/>
    </row>
    <row r="96" spans="1:4" s="4" customFormat="1" x14ac:dyDescent="0.2">
      <c r="B96" s="115"/>
      <c r="C96" s="115"/>
      <c r="D96" s="115"/>
    </row>
    <row r="97" spans="2:4" s="4" customFormat="1" x14ac:dyDescent="0.2">
      <c r="B97" s="115"/>
      <c r="C97" s="115"/>
      <c r="D97" s="115"/>
    </row>
    <row r="98" spans="2:4" s="4" customFormat="1" x14ac:dyDescent="0.2">
      <c r="B98" s="115"/>
      <c r="C98" s="115"/>
      <c r="D98" s="115"/>
    </row>
    <row r="99" spans="2:4" s="4" customFormat="1" x14ac:dyDescent="0.2">
      <c r="B99" s="115"/>
      <c r="C99" s="115"/>
      <c r="D99" s="115"/>
    </row>
    <row r="100" spans="2:4" s="4" customFormat="1" x14ac:dyDescent="0.2">
      <c r="B100" s="115"/>
      <c r="C100" s="115"/>
      <c r="D100" s="115"/>
    </row>
    <row r="101" spans="2:4" s="4" customFormat="1" x14ac:dyDescent="0.2">
      <c r="B101" s="115"/>
      <c r="C101" s="115"/>
      <c r="D101" s="115"/>
    </row>
    <row r="102" spans="2:4" s="4" customFormat="1" x14ac:dyDescent="0.2">
      <c r="B102" s="115"/>
      <c r="C102" s="115"/>
      <c r="D102" s="115"/>
    </row>
    <row r="103" spans="2:4" s="4" customFormat="1" x14ac:dyDescent="0.2">
      <c r="B103" s="115"/>
      <c r="C103" s="115"/>
      <c r="D103" s="115"/>
    </row>
    <row r="104" spans="2:4" s="4" customFormat="1" x14ac:dyDescent="0.2">
      <c r="B104" s="115"/>
      <c r="C104" s="115"/>
      <c r="D104" s="115"/>
    </row>
    <row r="105" spans="2:4" s="4" customFormat="1" x14ac:dyDescent="0.2">
      <c r="B105" s="115"/>
      <c r="C105" s="115"/>
      <c r="D105" s="115"/>
    </row>
    <row r="106" spans="2:4" s="4" customFormat="1" x14ac:dyDescent="0.2">
      <c r="B106" s="115"/>
      <c r="C106" s="115"/>
      <c r="D106" s="115"/>
    </row>
    <row r="107" spans="2:4" s="4" customFormat="1" x14ac:dyDescent="0.2">
      <c r="B107" s="115"/>
      <c r="C107" s="115"/>
      <c r="D107" s="115"/>
    </row>
    <row r="108" spans="2:4" s="4" customFormat="1" x14ac:dyDescent="0.2">
      <c r="B108" s="115"/>
      <c r="C108" s="115"/>
      <c r="D108" s="115"/>
    </row>
    <row r="109" spans="2:4" s="4" customFormat="1" x14ac:dyDescent="0.2">
      <c r="B109" s="115"/>
      <c r="C109" s="115"/>
      <c r="D109" s="115"/>
    </row>
    <row r="110" spans="2:4" s="4" customFormat="1" x14ac:dyDescent="0.2">
      <c r="B110" s="115"/>
      <c r="C110" s="115"/>
      <c r="D110" s="115"/>
    </row>
    <row r="111" spans="2:4" s="4" customFormat="1" x14ac:dyDescent="0.2">
      <c r="B111" s="115"/>
      <c r="C111" s="115"/>
      <c r="D111" s="115"/>
    </row>
    <row r="112" spans="2:4" s="4" customFormat="1" x14ac:dyDescent="0.2">
      <c r="B112" s="115"/>
      <c r="C112" s="115"/>
      <c r="D112" s="115"/>
    </row>
    <row r="113" spans="1:4" s="4" customFormat="1" x14ac:dyDescent="0.2">
      <c r="B113" s="115"/>
      <c r="C113" s="115"/>
      <c r="D113" s="115"/>
    </row>
    <row r="114" spans="1:4" s="4" customFormat="1" x14ac:dyDescent="0.2">
      <c r="B114" s="115"/>
      <c r="C114" s="115"/>
      <c r="D114" s="115"/>
    </row>
    <row r="115" spans="1:4" s="4" customFormat="1" x14ac:dyDescent="0.2">
      <c r="B115" s="115"/>
      <c r="C115" s="115"/>
      <c r="D115" s="115"/>
    </row>
    <row r="116" spans="1:4" s="4" customFormat="1" x14ac:dyDescent="0.2">
      <c r="B116" s="115"/>
      <c r="C116" s="115"/>
      <c r="D116" s="115"/>
    </row>
    <row r="117" spans="1:4" s="4" customFormat="1" x14ac:dyDescent="0.2">
      <c r="B117" s="115"/>
      <c r="C117" s="115"/>
      <c r="D117" s="115"/>
    </row>
    <row r="118" spans="1:4" s="4" customFormat="1" x14ac:dyDescent="0.2">
      <c r="B118" s="115"/>
      <c r="C118" s="115"/>
      <c r="D118" s="115"/>
    </row>
    <row r="119" spans="1:4" s="4" customFormat="1" x14ac:dyDescent="0.2">
      <c r="A119" s="2"/>
      <c r="B119" s="115"/>
      <c r="C119" s="115"/>
      <c r="D119" s="115"/>
    </row>
    <row r="120" spans="1:4" x14ac:dyDescent="0.2">
      <c r="A120" s="2"/>
      <c r="D120" s="115"/>
    </row>
    <row r="121" spans="1:4" x14ac:dyDescent="0.2">
      <c r="A121" s="2"/>
      <c r="D121" s="115"/>
    </row>
    <row r="122" spans="1:4" x14ac:dyDescent="0.2">
      <c r="A122" s="2"/>
      <c r="D122" s="115"/>
    </row>
    <row r="123" spans="1:4" x14ac:dyDescent="0.2">
      <c r="A123" s="2"/>
      <c r="D123" s="115"/>
    </row>
    <row r="124" spans="1:4" x14ac:dyDescent="0.2">
      <c r="A124" s="2"/>
      <c r="D124" s="115"/>
    </row>
    <row r="125" spans="1:4" x14ac:dyDescent="0.2">
      <c r="A125" s="2"/>
      <c r="D125" s="115"/>
    </row>
    <row r="126" spans="1:4" x14ac:dyDescent="0.2">
      <c r="A126" s="2"/>
      <c r="D126" s="115"/>
    </row>
    <row r="127" spans="1:4" x14ac:dyDescent="0.2">
      <c r="A127" s="2"/>
      <c r="D127" s="115"/>
    </row>
    <row r="128" spans="1:4" x14ac:dyDescent="0.2">
      <c r="A128" s="2"/>
      <c r="D128" s="115"/>
    </row>
    <row r="129" spans="1:4" x14ac:dyDescent="0.2">
      <c r="A129" s="2"/>
      <c r="D129" s="115"/>
    </row>
    <row r="130" spans="1:4" x14ac:dyDescent="0.2">
      <c r="A130" s="2"/>
      <c r="D130" s="115"/>
    </row>
    <row r="131" spans="1:4" x14ac:dyDescent="0.2">
      <c r="A131" s="2"/>
      <c r="D131" s="115"/>
    </row>
    <row r="132" spans="1:4" x14ac:dyDescent="0.2">
      <c r="A132" s="2"/>
      <c r="D132" s="115"/>
    </row>
    <row r="133" spans="1:4" x14ac:dyDescent="0.2">
      <c r="A133" s="2"/>
      <c r="D133" s="115"/>
    </row>
    <row r="134" spans="1:4" x14ac:dyDescent="0.2">
      <c r="A134" s="2"/>
      <c r="D134" s="115"/>
    </row>
    <row r="135" spans="1:4" x14ac:dyDescent="0.2">
      <c r="A135" s="2"/>
      <c r="D135" s="115"/>
    </row>
    <row r="136" spans="1:4" x14ac:dyDescent="0.2">
      <c r="A136" s="2"/>
      <c r="D136" s="115"/>
    </row>
    <row r="137" spans="1:4" x14ac:dyDescent="0.2">
      <c r="A137" s="2"/>
      <c r="D137" s="115"/>
    </row>
  </sheetData>
  <phoneticPr fontId="26" type="noConversion"/>
  <pageMargins left="0.7" right="0.7" top="0.75" bottom="0.75" header="0.3" footer="0.3"/>
  <pageSetup scale="79" orientation="landscape" horizontalDpi="0" verticalDpi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5"/>
  <sheetViews>
    <sheetView tabSelected="1" topLeftCell="A26" zoomScale="71" zoomScaleNormal="71" zoomScalePageLayoutView="71" workbookViewId="0">
      <selection activeCell="F36" sqref="F36"/>
    </sheetView>
  </sheetViews>
  <sheetFormatPr baseColWidth="10" defaultColWidth="8.83203125" defaultRowHeight="16" x14ac:dyDescent="0.2"/>
  <cols>
    <col min="1" max="1" width="42.5" style="30" bestFit="1" customWidth="1"/>
    <col min="2" max="2" width="19.33203125" style="30" bestFit="1" customWidth="1"/>
    <col min="3" max="3" width="28.5" style="25" bestFit="1" customWidth="1"/>
    <col min="4" max="4" width="12.33203125" style="25" customWidth="1"/>
    <col min="5" max="5" width="14.5" style="84" bestFit="1" customWidth="1"/>
    <col min="6" max="6" width="27.1640625" style="85" bestFit="1" customWidth="1"/>
    <col min="7" max="7" width="23.1640625" style="86" bestFit="1" customWidth="1"/>
    <col min="8" max="8" width="11.5" style="86" bestFit="1" customWidth="1"/>
    <col min="9" max="9" width="75.6640625" style="25" bestFit="1" customWidth="1"/>
    <col min="10" max="16384" width="8.83203125" style="25"/>
  </cols>
  <sheetData>
    <row r="1" spans="1:9" s="14" customFormat="1" ht="17" thickBot="1" x14ac:dyDescent="0.25">
      <c r="A1" s="6"/>
      <c r="B1" s="6"/>
      <c r="C1" s="7" t="s">
        <v>38</v>
      </c>
      <c r="D1" s="8"/>
      <c r="E1" s="9"/>
      <c r="F1" s="10" t="s">
        <v>51</v>
      </c>
      <c r="G1" s="11" t="s">
        <v>26</v>
      </c>
      <c r="H1" s="12" t="s">
        <v>27</v>
      </c>
      <c r="I1" s="13" t="s">
        <v>28</v>
      </c>
    </row>
    <row r="2" spans="1:9" s="19" customFormat="1" ht="18" thickTop="1" thickBot="1" x14ac:dyDescent="0.25">
      <c r="A2" s="15"/>
      <c r="B2" s="15"/>
      <c r="C2" s="142" t="s">
        <v>0</v>
      </c>
      <c r="D2" s="143" t="s">
        <v>1</v>
      </c>
      <c r="E2" s="144" t="s">
        <v>52</v>
      </c>
      <c r="F2" s="16"/>
      <c r="G2" s="17"/>
      <c r="H2" s="18"/>
    </row>
    <row r="3" spans="1:9" ht="17" thickTop="1" x14ac:dyDescent="0.2">
      <c r="A3" s="20"/>
      <c r="B3" s="20"/>
      <c r="C3" s="145"/>
      <c r="D3" s="146"/>
      <c r="E3" s="147"/>
      <c r="F3" s="22"/>
      <c r="G3" s="23"/>
      <c r="H3" s="24"/>
    </row>
    <row r="4" spans="1:9" x14ac:dyDescent="0.2">
      <c r="A4" s="26" t="s">
        <v>2</v>
      </c>
      <c r="B4" s="20" t="s">
        <v>29</v>
      </c>
      <c r="C4" s="137"/>
      <c r="D4" s="138"/>
      <c r="E4" s="139"/>
      <c r="F4" s="22"/>
      <c r="G4" s="23"/>
      <c r="H4" s="24"/>
    </row>
    <row r="5" spans="1:9" x14ac:dyDescent="0.2">
      <c r="A5" s="30" t="s">
        <v>0</v>
      </c>
      <c r="B5" s="30" t="s">
        <v>30</v>
      </c>
      <c r="C5" s="140">
        <v>5000</v>
      </c>
      <c r="D5" s="138"/>
      <c r="E5" s="139"/>
      <c r="F5" s="31">
        <v>-6421.68</v>
      </c>
      <c r="G5" s="23"/>
      <c r="H5" s="24"/>
    </row>
    <row r="6" spans="1:9" x14ac:dyDescent="0.2">
      <c r="A6" s="30" t="s">
        <v>1</v>
      </c>
      <c r="B6" s="30" t="s">
        <v>30</v>
      </c>
      <c r="C6" s="137"/>
      <c r="D6" s="138">
        <v>7000</v>
      </c>
      <c r="E6" s="139"/>
      <c r="F6" s="32">
        <v>6664.5</v>
      </c>
      <c r="G6" s="23"/>
      <c r="H6" s="24"/>
    </row>
    <row r="7" spans="1:9" s="39" customFormat="1" ht="17" thickBot="1" x14ac:dyDescent="0.25">
      <c r="A7" s="33" t="s">
        <v>3</v>
      </c>
      <c r="B7" s="33"/>
      <c r="C7" s="148">
        <f>SUM(C3:C6)</f>
        <v>5000</v>
      </c>
      <c r="D7" s="35">
        <f>SUM(D3:D6)</f>
        <v>7000</v>
      </c>
      <c r="E7" s="36">
        <f>D7-C7</f>
        <v>2000</v>
      </c>
      <c r="F7" s="87">
        <f>SUM(F5:F6)</f>
        <v>242.81999999999971</v>
      </c>
      <c r="G7" s="88">
        <f>F7-E7</f>
        <v>-1757.1800000000003</v>
      </c>
      <c r="H7" s="89" t="s">
        <v>32</v>
      </c>
    </row>
    <row r="8" spans="1:9" s="47" customFormat="1" ht="17" thickTop="1" x14ac:dyDescent="0.2">
      <c r="A8" s="40"/>
      <c r="B8" s="40"/>
      <c r="C8" s="41"/>
      <c r="D8" s="42"/>
      <c r="E8" s="43"/>
      <c r="F8" s="44"/>
      <c r="G8" s="45"/>
      <c r="H8" s="46"/>
    </row>
    <row r="9" spans="1:9" x14ac:dyDescent="0.2">
      <c r="A9" s="26" t="s">
        <v>4</v>
      </c>
      <c r="B9" s="26"/>
      <c r="C9" s="137"/>
      <c r="D9" s="138"/>
      <c r="E9" s="139"/>
      <c r="F9" s="22"/>
      <c r="G9" s="23"/>
      <c r="H9" s="24"/>
    </row>
    <row r="10" spans="1:9" x14ac:dyDescent="0.2">
      <c r="A10" s="20" t="s">
        <v>5</v>
      </c>
      <c r="B10" s="20" t="s">
        <v>30</v>
      </c>
      <c r="C10" s="137"/>
      <c r="D10" s="138">
        <v>100</v>
      </c>
      <c r="E10" s="48"/>
      <c r="F10" s="32">
        <v>100</v>
      </c>
      <c r="G10" s="23"/>
      <c r="H10" s="24"/>
    </row>
    <row r="11" spans="1:9" s="39" customFormat="1" ht="17" thickBot="1" x14ac:dyDescent="0.25">
      <c r="A11" s="33" t="s">
        <v>3</v>
      </c>
      <c r="B11" s="33"/>
      <c r="C11" s="148">
        <f>SUM(C8:C10)</f>
        <v>0</v>
      </c>
      <c r="D11" s="35">
        <f>SUM(D8:D10)</f>
        <v>100</v>
      </c>
      <c r="E11" s="36">
        <f>D11-C11</f>
        <v>100</v>
      </c>
      <c r="F11" s="49">
        <v>100</v>
      </c>
      <c r="G11" s="88">
        <f>F11-E11</f>
        <v>0</v>
      </c>
      <c r="H11" s="89" t="s">
        <v>32</v>
      </c>
      <c r="I11" s="50" t="s">
        <v>39</v>
      </c>
    </row>
    <row r="12" spans="1:9" ht="17" thickTop="1" x14ac:dyDescent="0.2">
      <c r="C12" s="27"/>
      <c r="D12" s="28"/>
      <c r="E12" s="29"/>
      <c r="F12" s="22"/>
      <c r="G12" s="23"/>
      <c r="H12" s="24"/>
    </row>
    <row r="13" spans="1:9" s="53" customFormat="1" x14ac:dyDescent="0.2">
      <c r="A13" s="51" t="s">
        <v>6</v>
      </c>
      <c r="B13" s="51"/>
      <c r="C13" s="137"/>
      <c r="D13" s="138"/>
      <c r="E13" s="139"/>
      <c r="F13" s="22"/>
      <c r="G13" s="21"/>
      <c r="H13" s="52"/>
    </row>
    <row r="14" spans="1:9" s="53" customFormat="1" x14ac:dyDescent="0.2">
      <c r="A14" s="51"/>
      <c r="B14" s="51"/>
      <c r="C14" s="137"/>
      <c r="D14" s="138"/>
      <c r="E14" s="139"/>
      <c r="F14" s="22"/>
      <c r="G14" s="21"/>
      <c r="H14" s="52"/>
    </row>
    <row r="15" spans="1:9" x14ac:dyDescent="0.2">
      <c r="A15" s="20" t="s">
        <v>7</v>
      </c>
      <c r="B15" s="20"/>
      <c r="C15" s="137"/>
      <c r="D15" s="138"/>
      <c r="E15" s="139"/>
      <c r="F15" s="22"/>
      <c r="G15" s="23"/>
      <c r="H15" s="24"/>
    </row>
    <row r="16" spans="1:9" x14ac:dyDescent="0.2">
      <c r="A16" s="30" t="s">
        <v>8</v>
      </c>
      <c r="B16" s="30" t="s">
        <v>30</v>
      </c>
      <c r="C16" s="140">
        <v>0</v>
      </c>
      <c r="D16" s="28">
        <v>0</v>
      </c>
      <c r="E16" s="139"/>
      <c r="F16" s="22">
        <v>0</v>
      </c>
      <c r="G16" s="23"/>
      <c r="H16" s="24"/>
      <c r="I16" s="25" t="s">
        <v>50</v>
      </c>
    </row>
    <row r="17" spans="1:9" x14ac:dyDescent="0.2">
      <c r="A17" s="30" t="s">
        <v>9</v>
      </c>
      <c r="B17" s="30" t="s">
        <v>30</v>
      </c>
      <c r="C17" s="149">
        <v>150</v>
      </c>
      <c r="D17" s="28">
        <v>0</v>
      </c>
      <c r="E17" s="48"/>
      <c r="F17" s="31">
        <v>-143.27000000000001</v>
      </c>
      <c r="G17" s="23"/>
      <c r="H17" s="24"/>
    </row>
    <row r="18" spans="1:9" s="39" customFormat="1" ht="17" thickBot="1" x14ac:dyDescent="0.25">
      <c r="A18" s="33" t="s">
        <v>3</v>
      </c>
      <c r="B18" s="33"/>
      <c r="C18" s="148">
        <f>SUM(C12:C17)</f>
        <v>150</v>
      </c>
      <c r="D18" s="35">
        <f>SUM(D12:D17)</f>
        <v>0</v>
      </c>
      <c r="E18" s="36">
        <f>D18-C18</f>
        <v>-150</v>
      </c>
      <c r="F18" s="55">
        <f>SUM(F16:F17)</f>
        <v>-143.27000000000001</v>
      </c>
      <c r="G18" s="56">
        <f>F18-E18</f>
        <v>6.7299999999999898</v>
      </c>
      <c r="H18" s="89" t="s">
        <v>32</v>
      </c>
    </row>
    <row r="19" spans="1:9" ht="17" thickTop="1" x14ac:dyDescent="0.2">
      <c r="C19" s="27"/>
      <c r="D19" s="28"/>
      <c r="E19" s="29"/>
      <c r="F19" s="22"/>
      <c r="G19" s="23"/>
      <c r="H19" s="24"/>
    </row>
    <row r="20" spans="1:9" x14ac:dyDescent="0.2">
      <c r="A20" s="20" t="s">
        <v>10</v>
      </c>
      <c r="B20" s="20"/>
      <c r="C20" s="27"/>
      <c r="D20" s="28"/>
      <c r="E20" s="29"/>
      <c r="F20" s="22"/>
      <c r="G20" s="23"/>
      <c r="H20" s="24"/>
    </row>
    <row r="21" spans="1:9" x14ac:dyDescent="0.2">
      <c r="A21" s="30" t="s">
        <v>45</v>
      </c>
      <c r="B21" s="30" t="s">
        <v>30</v>
      </c>
      <c r="C21" s="140">
        <v>300</v>
      </c>
      <c r="D21" s="141"/>
      <c r="E21" s="48"/>
      <c r="F21" s="32"/>
      <c r="G21" s="23"/>
      <c r="H21" s="24"/>
    </row>
    <row r="22" spans="1:9" x14ac:dyDescent="0.2">
      <c r="A22" s="30" t="s">
        <v>44</v>
      </c>
      <c r="B22" s="30" t="s">
        <v>30</v>
      </c>
      <c r="C22" s="140">
        <v>75</v>
      </c>
      <c r="D22" s="141"/>
      <c r="E22" s="48"/>
      <c r="F22" s="32"/>
      <c r="G22" s="23"/>
      <c r="H22" s="24"/>
      <c r="I22" s="25" t="s">
        <v>53</v>
      </c>
    </row>
    <row r="23" spans="1:9" x14ac:dyDescent="0.2">
      <c r="A23" s="30" t="s">
        <v>43</v>
      </c>
      <c r="B23" s="30" t="s">
        <v>30</v>
      </c>
      <c r="C23" s="140">
        <v>25</v>
      </c>
      <c r="D23" s="141"/>
      <c r="E23" s="48"/>
      <c r="F23" s="31"/>
      <c r="G23" s="23"/>
      <c r="H23" s="24"/>
    </row>
    <row r="24" spans="1:9" x14ac:dyDescent="0.2">
      <c r="A24" s="30" t="s">
        <v>42</v>
      </c>
      <c r="B24" s="30" t="s">
        <v>30</v>
      </c>
      <c r="C24" s="140"/>
      <c r="D24" s="138">
        <v>600</v>
      </c>
      <c r="E24" s="48"/>
      <c r="F24" s="31">
        <v>0</v>
      </c>
      <c r="G24" s="23"/>
      <c r="H24" s="24"/>
    </row>
    <row r="25" spans="1:9" s="39" customFormat="1" ht="17" thickBot="1" x14ac:dyDescent="0.25">
      <c r="A25" s="33" t="s">
        <v>3</v>
      </c>
      <c r="B25" s="33"/>
      <c r="C25" s="148">
        <f>SUM(C19:C24)</f>
        <v>400</v>
      </c>
      <c r="D25" s="150">
        <f>SUM(D19:D24)</f>
        <v>600</v>
      </c>
      <c r="E25" s="36">
        <f>D25-C25</f>
        <v>200</v>
      </c>
      <c r="F25" s="49">
        <f>SUM(F23:F24)</f>
        <v>0</v>
      </c>
      <c r="G25" s="88">
        <f>F25-E25</f>
        <v>-200</v>
      </c>
      <c r="H25" s="89" t="s">
        <v>35</v>
      </c>
    </row>
    <row r="26" spans="1:9" s="47" customFormat="1" ht="17" thickTop="1" x14ac:dyDescent="0.2">
      <c r="A26" s="58"/>
      <c r="B26" s="58"/>
      <c r="C26" s="41"/>
      <c r="D26" s="42"/>
      <c r="E26" s="43"/>
      <c r="F26" s="59"/>
      <c r="G26" s="45"/>
      <c r="H26" s="46"/>
    </row>
    <row r="27" spans="1:9" x14ac:dyDescent="0.2">
      <c r="A27" s="20" t="s">
        <v>11</v>
      </c>
      <c r="B27" s="20"/>
      <c r="C27" s="27"/>
      <c r="D27" s="28"/>
      <c r="E27" s="29"/>
      <c r="F27" s="22"/>
      <c r="G27" s="23"/>
      <c r="H27" s="24"/>
    </row>
    <row r="28" spans="1:9" x14ac:dyDescent="0.2">
      <c r="A28" s="95" t="s">
        <v>12</v>
      </c>
      <c r="B28" s="30" t="s">
        <v>30</v>
      </c>
      <c r="C28" s="102"/>
      <c r="D28" s="103">
        <v>200</v>
      </c>
      <c r="E28" s="29"/>
      <c r="F28" s="22">
        <v>208</v>
      </c>
      <c r="G28" s="23"/>
      <c r="H28" s="24"/>
      <c r="I28" s="25" t="s">
        <v>54</v>
      </c>
    </row>
    <row r="29" spans="1:9" x14ac:dyDescent="0.2">
      <c r="A29" s="95" t="s">
        <v>13</v>
      </c>
      <c r="B29" s="30" t="s">
        <v>30</v>
      </c>
      <c r="C29" s="105">
        <v>0</v>
      </c>
      <c r="D29" s="103"/>
      <c r="E29" s="29"/>
      <c r="F29" s="60"/>
      <c r="G29" s="23"/>
      <c r="H29" s="24"/>
    </row>
    <row r="30" spans="1:9" x14ac:dyDescent="0.2">
      <c r="A30" s="95" t="s">
        <v>14</v>
      </c>
      <c r="B30" s="30" t="s">
        <v>30</v>
      </c>
      <c r="C30" s="105">
        <v>0</v>
      </c>
      <c r="D30" s="103"/>
      <c r="E30" s="29"/>
      <c r="F30" s="60"/>
      <c r="G30" s="23"/>
      <c r="H30" s="24"/>
    </row>
    <row r="31" spans="1:9" x14ac:dyDescent="0.2">
      <c r="A31" s="95" t="s">
        <v>15</v>
      </c>
      <c r="B31" s="30" t="s">
        <v>30</v>
      </c>
      <c r="C31" s="114">
        <v>0</v>
      </c>
      <c r="D31" s="103"/>
      <c r="E31" s="48"/>
      <c r="F31" s="22"/>
      <c r="G31" s="23"/>
      <c r="H31" s="24"/>
    </row>
    <row r="32" spans="1:9" s="39" customFormat="1" ht="17" thickBot="1" x14ac:dyDescent="0.25">
      <c r="A32" s="33" t="s">
        <v>3</v>
      </c>
      <c r="B32" s="33"/>
      <c r="C32" s="34">
        <f>SUM(C26:C31)</f>
        <v>0</v>
      </c>
      <c r="D32" s="35">
        <f>SUM(D26:D31)</f>
        <v>200</v>
      </c>
      <c r="E32" s="36">
        <f>D32-C32</f>
        <v>200</v>
      </c>
      <c r="F32" s="87">
        <f>SUM(F26:F31)</f>
        <v>208</v>
      </c>
      <c r="G32" s="88">
        <f>F32-E32</f>
        <v>8</v>
      </c>
      <c r="H32" s="89" t="s">
        <v>32</v>
      </c>
    </row>
    <row r="33" spans="1:9" s="47" customFormat="1" ht="17" thickTop="1" x14ac:dyDescent="0.2">
      <c r="A33" s="58"/>
      <c r="B33" s="58"/>
      <c r="C33" s="41"/>
      <c r="D33" s="42"/>
      <c r="E33" s="43"/>
      <c r="F33" s="44"/>
      <c r="G33" s="45"/>
      <c r="H33" s="46"/>
    </row>
    <row r="34" spans="1:9" x14ac:dyDescent="0.2">
      <c r="A34" s="58" t="s">
        <v>16</v>
      </c>
      <c r="B34" s="58"/>
      <c r="C34" s="54"/>
      <c r="D34" s="28"/>
      <c r="E34" s="48"/>
      <c r="F34" s="32"/>
      <c r="G34" s="23"/>
      <c r="H34" s="24"/>
      <c r="I34" s="158" t="s">
        <v>61</v>
      </c>
    </row>
    <row r="35" spans="1:9" s="47" customFormat="1" x14ac:dyDescent="0.2">
      <c r="A35" s="3" t="s">
        <v>17</v>
      </c>
      <c r="B35" s="61" t="s">
        <v>30</v>
      </c>
      <c r="C35" s="114">
        <v>200</v>
      </c>
      <c r="D35" s="42"/>
      <c r="E35" s="43"/>
      <c r="F35" s="44"/>
      <c r="G35" s="45"/>
      <c r="H35" s="46"/>
      <c r="I35" s="158"/>
    </row>
    <row r="36" spans="1:9" x14ac:dyDescent="0.2">
      <c r="A36" s="3" t="s">
        <v>18</v>
      </c>
      <c r="B36" s="30" t="s">
        <v>30</v>
      </c>
      <c r="C36" s="114">
        <v>200</v>
      </c>
      <c r="F36" s="44"/>
      <c r="H36" s="46"/>
      <c r="I36" s="158"/>
    </row>
    <row r="37" spans="1:9" x14ac:dyDescent="0.2">
      <c r="A37" s="3" t="s">
        <v>40</v>
      </c>
      <c r="B37" s="61" t="s">
        <v>30</v>
      </c>
      <c r="C37" s="114">
        <v>200</v>
      </c>
      <c r="D37" s="28"/>
      <c r="E37" s="62"/>
      <c r="F37" s="31">
        <v>-208.94</v>
      </c>
      <c r="G37" s="23"/>
      <c r="H37" s="24"/>
    </row>
    <row r="38" spans="1:9" x14ac:dyDescent="0.2">
      <c r="A38" s="3" t="s">
        <v>55</v>
      </c>
      <c r="B38" s="61" t="s">
        <v>33</v>
      </c>
      <c r="C38" s="114"/>
      <c r="D38" s="28"/>
      <c r="E38" s="62"/>
      <c r="F38" s="31">
        <v>-33</v>
      </c>
      <c r="G38" s="23"/>
      <c r="H38" s="24"/>
    </row>
    <row r="39" spans="1:9" s="39" customFormat="1" ht="17" thickBot="1" x14ac:dyDescent="0.25">
      <c r="A39" s="33" t="s">
        <v>3</v>
      </c>
      <c r="B39" s="33"/>
      <c r="C39" s="34">
        <f>SUM(C33:C37)</f>
        <v>600</v>
      </c>
      <c r="D39" s="35">
        <f>SUM(D33:D37)</f>
        <v>0</v>
      </c>
      <c r="E39" s="36">
        <f>D39-C39</f>
        <v>-600</v>
      </c>
      <c r="F39" s="37">
        <f>SUM(F37:F38)</f>
        <v>-241.94</v>
      </c>
      <c r="G39" s="88">
        <f>F39-E39</f>
        <v>358.06</v>
      </c>
      <c r="H39" s="89" t="s">
        <v>31</v>
      </c>
    </row>
    <row r="40" spans="1:9" s="66" customFormat="1" ht="17" thickTop="1" x14ac:dyDescent="0.2">
      <c r="A40" s="20"/>
      <c r="B40" s="20"/>
      <c r="C40" s="63"/>
      <c r="D40" s="42"/>
      <c r="E40" s="43"/>
      <c r="F40" s="59"/>
      <c r="G40" s="64"/>
      <c r="H40" s="65"/>
    </row>
    <row r="41" spans="1:9" s="53" customFormat="1" x14ac:dyDescent="0.2">
      <c r="A41" s="58" t="s">
        <v>34</v>
      </c>
      <c r="B41" s="58"/>
      <c r="C41" s="27"/>
      <c r="D41" s="28"/>
      <c r="E41" s="29"/>
      <c r="F41" s="22"/>
      <c r="G41" s="21"/>
      <c r="H41" s="52"/>
      <c r="I41" s="53" t="s">
        <v>56</v>
      </c>
    </row>
    <row r="42" spans="1:9" s="53" customFormat="1" x14ac:dyDescent="0.2">
      <c r="A42" s="3" t="s">
        <v>46</v>
      </c>
      <c r="B42" s="61" t="s">
        <v>30</v>
      </c>
      <c r="C42" s="27"/>
      <c r="D42" s="28">
        <v>0</v>
      </c>
      <c r="E42" s="29"/>
      <c r="F42" s="22"/>
      <c r="G42" s="21"/>
      <c r="H42" s="52"/>
    </row>
    <row r="43" spans="1:9" s="39" customFormat="1" ht="17" thickBot="1" x14ac:dyDescent="0.25">
      <c r="A43" s="33" t="s">
        <v>3</v>
      </c>
      <c r="B43" s="33"/>
      <c r="C43" s="34">
        <f>SUM(C40:C42)</f>
        <v>0</v>
      </c>
      <c r="D43" s="35">
        <f>SUM(D40:D42)</f>
        <v>0</v>
      </c>
      <c r="E43" s="36">
        <f>D43-C43</f>
        <v>0</v>
      </c>
      <c r="F43" s="49">
        <v>0</v>
      </c>
      <c r="G43" s="56">
        <f>F43-E43</f>
        <v>0</v>
      </c>
      <c r="H43" s="57" t="s">
        <v>35</v>
      </c>
      <c r="I43" s="39" t="s">
        <v>36</v>
      </c>
    </row>
    <row r="44" spans="1:9" ht="17" thickTop="1" x14ac:dyDescent="0.2">
      <c r="C44" s="27"/>
      <c r="D44" s="28"/>
      <c r="E44" s="29"/>
      <c r="F44" s="22"/>
      <c r="G44" s="23"/>
      <c r="H44" s="24"/>
    </row>
    <row r="45" spans="1:9" s="53" customFormat="1" x14ac:dyDescent="0.2">
      <c r="A45" s="58" t="s">
        <v>58</v>
      </c>
      <c r="B45" s="58"/>
      <c r="C45" s="27"/>
      <c r="D45" s="28"/>
      <c r="E45" s="29"/>
      <c r="F45" s="22"/>
      <c r="G45" s="21"/>
      <c r="H45" s="52"/>
      <c r="I45" s="53" t="s">
        <v>59</v>
      </c>
    </row>
    <row r="46" spans="1:9" s="73" customFormat="1" x14ac:dyDescent="0.2">
      <c r="A46" s="3" t="s">
        <v>41</v>
      </c>
      <c r="B46" s="67" t="s">
        <v>30</v>
      </c>
      <c r="C46" s="105">
        <v>1000</v>
      </c>
      <c r="D46" s="113"/>
      <c r="E46" s="70"/>
      <c r="F46" s="90"/>
      <c r="G46" s="71"/>
      <c r="H46" s="72"/>
      <c r="I46" s="53"/>
    </row>
    <row r="47" spans="1:9" s="73" customFormat="1" x14ac:dyDescent="0.2">
      <c r="A47" s="3" t="s">
        <v>49</v>
      </c>
      <c r="B47" s="67" t="s">
        <v>30</v>
      </c>
      <c r="C47" s="105"/>
      <c r="D47" s="113">
        <v>1000</v>
      </c>
      <c r="E47" s="70"/>
      <c r="F47" s="90">
        <v>0</v>
      </c>
      <c r="G47" s="71"/>
      <c r="H47" s="72"/>
      <c r="I47" s="53"/>
    </row>
    <row r="48" spans="1:9" s="39" customFormat="1" ht="17" thickBot="1" x14ac:dyDescent="0.25">
      <c r="A48" s="33" t="s">
        <v>3</v>
      </c>
      <c r="B48" s="33"/>
      <c r="C48" s="34"/>
      <c r="D48" s="35"/>
      <c r="E48" s="36">
        <f>D48-C48</f>
        <v>0</v>
      </c>
      <c r="F48" s="87">
        <f>F46</f>
        <v>0</v>
      </c>
      <c r="G48" s="88">
        <f>F48-E48</f>
        <v>0</v>
      </c>
      <c r="H48" s="89" t="s">
        <v>35</v>
      </c>
    </row>
    <row r="49" spans="1:9" ht="17" thickTop="1" x14ac:dyDescent="0.2">
      <c r="C49" s="27"/>
      <c r="D49" s="28"/>
      <c r="E49" s="29"/>
      <c r="F49" s="22"/>
      <c r="G49" s="23"/>
      <c r="H49" s="24"/>
    </row>
    <row r="50" spans="1:9" s="53" customFormat="1" x14ac:dyDescent="0.2">
      <c r="A50" s="58" t="s">
        <v>19</v>
      </c>
      <c r="B50" s="58"/>
      <c r="C50" s="27"/>
      <c r="D50" s="28"/>
      <c r="E50" s="29"/>
      <c r="F50" s="22"/>
      <c r="G50" s="21"/>
      <c r="H50" s="52"/>
    </row>
    <row r="51" spans="1:9" s="73" customFormat="1" x14ac:dyDescent="0.2">
      <c r="A51" s="67" t="s">
        <v>20</v>
      </c>
      <c r="B51" s="67" t="s">
        <v>30</v>
      </c>
      <c r="C51" s="68" t="s">
        <v>21</v>
      </c>
      <c r="D51" s="69"/>
      <c r="E51" s="70"/>
      <c r="F51" s="90"/>
      <c r="G51" s="71"/>
      <c r="H51" s="72"/>
      <c r="I51" s="53"/>
    </row>
    <row r="52" spans="1:9" s="39" customFormat="1" ht="17" thickBot="1" x14ac:dyDescent="0.25">
      <c r="A52" s="33" t="s">
        <v>3</v>
      </c>
      <c r="B52" s="33"/>
      <c r="C52" s="34"/>
      <c r="D52" s="35"/>
      <c r="E52" s="36">
        <f>D52-C52</f>
        <v>0</v>
      </c>
      <c r="F52" s="87">
        <f>F51</f>
        <v>0</v>
      </c>
      <c r="G52" s="88">
        <f>F52-E52</f>
        <v>0</v>
      </c>
      <c r="H52" s="89" t="s">
        <v>32</v>
      </c>
    </row>
    <row r="53" spans="1:9" s="47" customFormat="1" ht="17" thickTop="1" x14ac:dyDescent="0.2">
      <c r="A53" s="58"/>
      <c r="B53" s="58"/>
      <c r="C53" s="41"/>
      <c r="D53" s="42"/>
      <c r="E53" s="43"/>
      <c r="F53" s="59"/>
      <c r="G53" s="45"/>
      <c r="H53" s="46"/>
    </row>
    <row r="54" spans="1:9" s="53" customFormat="1" x14ac:dyDescent="0.2">
      <c r="A54" s="58" t="s">
        <v>22</v>
      </c>
      <c r="B54" s="58"/>
      <c r="C54" s="27"/>
      <c r="D54" s="28"/>
      <c r="E54" s="29"/>
      <c r="F54" s="60">
        <v>-2717.23</v>
      </c>
      <c r="G54" s="21"/>
      <c r="H54" s="52"/>
    </row>
    <row r="55" spans="1:9" s="53" customFormat="1" x14ac:dyDescent="0.2">
      <c r="A55" s="67" t="s">
        <v>57</v>
      </c>
      <c r="B55" s="67" t="s">
        <v>30</v>
      </c>
      <c r="C55" s="27" t="s">
        <v>21</v>
      </c>
      <c r="D55" s="28"/>
      <c r="E55" s="29"/>
      <c r="F55" s="22">
        <v>2675.54</v>
      </c>
      <c r="G55" s="21"/>
      <c r="H55" s="52"/>
    </row>
    <row r="56" spans="1:9" s="39" customFormat="1" ht="17" thickBot="1" x14ac:dyDescent="0.25">
      <c r="A56" s="33" t="s">
        <v>3</v>
      </c>
      <c r="B56" s="33"/>
      <c r="C56" s="34"/>
      <c r="D56" s="35"/>
      <c r="E56" s="36">
        <f>D56-C56</f>
        <v>0</v>
      </c>
      <c r="F56" s="49">
        <f>SUM(F54:F55)</f>
        <v>-41.690000000000055</v>
      </c>
      <c r="G56" s="56">
        <f>F56-E56</f>
        <v>-41.690000000000055</v>
      </c>
      <c r="H56" s="57" t="s">
        <v>32</v>
      </c>
      <c r="I56" s="39" t="s">
        <v>60</v>
      </c>
    </row>
    <row r="57" spans="1:9" ht="17" thickTop="1" x14ac:dyDescent="0.2">
      <c r="C57" s="27"/>
      <c r="D57" s="28"/>
      <c r="E57" s="29"/>
      <c r="F57" s="22"/>
      <c r="G57" s="23"/>
      <c r="H57" s="24"/>
    </row>
    <row r="58" spans="1:9" x14ac:dyDescent="0.2">
      <c r="A58" s="20" t="s">
        <v>23</v>
      </c>
      <c r="B58" s="20"/>
      <c r="C58" s="27"/>
      <c r="D58" s="28"/>
      <c r="E58" s="29"/>
      <c r="F58" s="22"/>
      <c r="G58" s="23"/>
      <c r="H58" s="24"/>
    </row>
    <row r="59" spans="1:9" x14ac:dyDescent="0.2">
      <c r="A59" s="92" t="s">
        <v>48</v>
      </c>
      <c r="B59" s="53" t="s">
        <v>30</v>
      </c>
      <c r="C59" s="120"/>
      <c r="D59" s="113">
        <v>1000</v>
      </c>
      <c r="E59" s="29"/>
      <c r="F59" s="32">
        <v>1000</v>
      </c>
      <c r="G59" s="23"/>
      <c r="H59" s="24"/>
    </row>
    <row r="60" spans="1:9" x14ac:dyDescent="0.2">
      <c r="A60" s="92" t="s">
        <v>24</v>
      </c>
      <c r="B60" s="53" t="s">
        <v>30</v>
      </c>
      <c r="C60" s="105">
        <v>1200</v>
      </c>
      <c r="D60" s="113"/>
      <c r="E60" s="29"/>
      <c r="F60" s="60">
        <f>-381-381</f>
        <v>-762</v>
      </c>
      <c r="G60" s="23"/>
      <c r="H60" s="24"/>
    </row>
    <row r="61" spans="1:9" x14ac:dyDescent="0.2">
      <c r="A61" s="4" t="s">
        <v>15</v>
      </c>
      <c r="B61" s="53" t="s">
        <v>30</v>
      </c>
      <c r="C61" s="105">
        <v>100</v>
      </c>
      <c r="D61" s="113"/>
      <c r="E61" s="29"/>
      <c r="F61" s="31">
        <v>-70</v>
      </c>
      <c r="G61" s="23"/>
      <c r="H61" s="24"/>
    </row>
    <row r="62" spans="1:9" s="39" customFormat="1" ht="17" thickBot="1" x14ac:dyDescent="0.25">
      <c r="A62" s="33" t="s">
        <v>3</v>
      </c>
      <c r="B62" s="33"/>
      <c r="C62" s="34">
        <f>SUM(C57:C61)</f>
        <v>1300</v>
      </c>
      <c r="D62" s="35">
        <f>SUM(D57:D61)</f>
        <v>1000</v>
      </c>
      <c r="E62" s="36">
        <f>D62-C62</f>
        <v>-300</v>
      </c>
      <c r="F62" s="37">
        <f>SUM(F59:F61)</f>
        <v>168</v>
      </c>
      <c r="G62" s="38">
        <f>F62-E62</f>
        <v>468</v>
      </c>
      <c r="H62" s="57" t="s">
        <v>32</v>
      </c>
    </row>
    <row r="63" spans="1:9" s="53" customFormat="1" ht="17" thickTop="1" x14ac:dyDescent="0.2">
      <c r="A63" s="61"/>
      <c r="B63" s="61"/>
      <c r="C63" s="27"/>
      <c r="D63" s="28"/>
      <c r="E63" s="29"/>
      <c r="F63" s="22"/>
      <c r="G63" s="21"/>
      <c r="H63" s="52"/>
    </row>
    <row r="64" spans="1:9" s="39" customFormat="1" ht="17" thickBot="1" x14ac:dyDescent="0.25">
      <c r="A64" s="33" t="s">
        <v>3</v>
      </c>
      <c r="B64" s="33"/>
      <c r="C64" s="35">
        <f>SUM(C7,C11,C18,C25,C32,C39,C43,C62)</f>
        <v>7450</v>
      </c>
      <c r="D64" s="35">
        <f>SUM(D7,D11,D18,D25,D32,D39,D43,D62)</f>
        <v>8900</v>
      </c>
      <c r="E64" s="36"/>
      <c r="F64" s="49"/>
      <c r="G64" s="74"/>
      <c r="H64" s="75"/>
    </row>
    <row r="65" spans="1:8" s="83" customFormat="1" ht="18" thickTop="1" thickBot="1" x14ac:dyDescent="0.25">
      <c r="A65" s="76" t="s">
        <v>37</v>
      </c>
      <c r="B65" s="76"/>
      <c r="C65" s="77"/>
      <c r="D65" s="78"/>
      <c r="E65" s="79">
        <f>SUM(E4:E63)</f>
        <v>1450</v>
      </c>
      <c r="F65" s="80">
        <f>SUM(F62,F56,F52,F43,F39,F32,F25,F18,F11,F7)</f>
        <v>291.91999999999962</v>
      </c>
      <c r="G65" s="81">
        <f>F65-E65</f>
        <v>-1158.0800000000004</v>
      </c>
      <c r="H65" s="82" t="s">
        <v>31</v>
      </c>
    </row>
  </sheetData>
  <mergeCells count="1">
    <mergeCell ref="I34:I36"/>
  </mergeCells>
  <phoneticPr fontId="26" type="noConversion"/>
  <pageMargins left="0.7" right="0.7" top="0.75" bottom="0.75" header="0.3" footer="0.3"/>
  <pageSetup scale="46" orientation="landscape" horizontalDpi="0" verticalDpi="0"/>
  <colBreaks count="1" manualBreakCount="1">
    <brk id="9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2017-2018 Budget</vt:lpstr>
      <vt:lpstr>2016-2017 Actual Expenses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Fortier</dc:creator>
  <cp:lastModifiedBy>Colleen Fortier</cp:lastModifiedBy>
  <cp:lastPrinted>2016-11-24T17:57:46Z</cp:lastPrinted>
  <dcterms:created xsi:type="dcterms:W3CDTF">2016-09-05T16:50:45Z</dcterms:created>
  <dcterms:modified xsi:type="dcterms:W3CDTF">2017-11-09T20:30:51Z</dcterms:modified>
</cp:coreProperties>
</file>